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Children" state="visible" r:id="rId6"/>
    <sheet sheetId="4" name="Payments" state="visible" r:id="rId7"/>
    <sheet sheetId="5" name="Expenses" state="visible" r:id="rId8"/>
    <sheet sheetId="6" name="Summary" state="visible" r:id="rId9"/>
    <sheet sheetId="7" name="Print" state="visible" r:id="rId10"/>
  </sheets>
  <definedNames>
    <definedName name="_xlnm.Print_Titles" localSheetId="6">'Print'!$4:$4</definedName>
  </definedNames>
  <calcPr calcId="171027" fullCalcOnLoad="1"/>
</workbook>
</file>

<file path=xl/sharedStrings.xml><?xml version="1.0" encoding="utf-8"?>
<sst xmlns="http://schemas.openxmlformats.org/spreadsheetml/2006/main" count="116" uniqueCount="100">
  <si>
    <t>Parent committee spreadsheet — kindergarten group</t>
  </si>
  <si>
    <t>1. Budget sheet: enter the number of children in the group and adjust the categories and amounts. The per-child contribution is calculated for you.</t>
  </si>
  <si>
    <t>2. Children sheet: replace “Child 1, 2…” with real names. If someone owes a different amount (a sibling discount, a long illness), enter an adjustment with a minus sign.</t>
  </si>
  <si>
    <t>3. Payments sheet: one row per payment, not per person — paying in parts is normal. Pick the name from the list so it matches the Children sheet.</t>
  </si>
  <si>
    <t>4. Expenses sheet: one row per purchase with a budget category from the list, so the Budget sheet shows actual spending per category.</t>
  </si>
  <si>
    <t>5. The Summary sheet adds up what was collected, spent and left, and drafts a short report for the parent chat.</t>
  </si>
  <si>
    <t>6. The Print sheet is a blank paper log with signature columns for cash collections.</t>
  </si>
  <si>
    <t>• Yellow cells are for input. Everything else is a formula — best left alone.</t>
  </si>
  <si>
    <t>• Delete the sample rows on the Payments and Expenses sheets once you start.</t>
  </si>
  <si>
    <t>• Post the totals in the chat, not a list of who has not paid — talk to them privately.</t>
  </si>
  <si>
    <t>• Works in Excel, Google Sheets and LibreOffice.</t>
  </si>
  <si>
    <t>How the spreadsheet works and what to publish in the chat:</t>
  </si>
  <si>
    <t>delibabki.ru/en/blog/kindergarten-parent-committee-spreadsheet</t>
  </si>
  <si>
    <t>Rather not maintain formulas? A shared group by link: contributions, receipts, balance and Excel export —</t>
  </si>
  <si>
    <t>delibabki.ru</t>
  </si>
  <si>
    <t>Budget for the school year</t>
  </si>
  <si>
    <t>Children in the group</t>
  </si>
  <si>
    <t>Contribution per child</t>
  </si>
  <si>
    <t>If paid in two parts (September and January)</t>
  </si>
  <si>
    <t>Collected and remaining totals are on the Summary sheet.</t>
  </si>
  <si>
    <t>Category</t>
  </si>
  <si>
    <t>Planned</t>
  </si>
  <si>
    <t>Spent</t>
  </si>
  <si>
    <t>Left in category</t>
  </si>
  <si>
    <t>What it covers</t>
  </si>
  <si>
    <t>Hygiene and household</t>
  </si>
  <si>
    <t>Wipes, liquid soap, toilet paper, towels</t>
  </si>
  <si>
    <t>Crafts and stationery</t>
  </si>
  <si>
    <t>Plasticine, paint, card, glue, coloured paper</t>
  </si>
  <si>
    <t>Gifts for children</t>
  </si>
  <si>
    <t>Birthday and New Year gift</t>
  </si>
  <si>
    <t>Staff gifts</t>
  </si>
  <si>
    <t>Preschool Teacher’s Day, New Year, 8 March</t>
  </si>
  <si>
    <t>Reserve and small items</t>
  </si>
  <si>
    <t>Toy repairs, balloons, party decorations</t>
  </si>
  <si>
    <t>Total</t>
  </si>
  <si>
    <t>Children: what each family owes and has paid</t>
  </si>
  <si>
    <t>#</t>
  </si>
  <si>
    <t>Child’s name</t>
  </si>
  <si>
    <t>Budget share</t>
  </si>
  <si>
    <t>Adjustment</t>
  </si>
  <si>
    <t>Total due</t>
  </si>
  <si>
    <t>Paid</t>
  </si>
  <si>
    <t>Still due</t>
  </si>
  <si>
    <t>Status</t>
  </si>
  <si>
    <t>Child 1</t>
  </si>
  <si>
    <t>Child 2</t>
  </si>
  <si>
    <t>Child 3</t>
  </si>
  <si>
    <t>Child 4</t>
  </si>
  <si>
    <t>Child 5</t>
  </si>
  <si>
    <t>Child 6</t>
  </si>
  <si>
    <t>Child 7</t>
  </si>
  <si>
    <t>Child 8</t>
  </si>
  <si>
    <t>Child 9</t>
  </si>
  <si>
    <t>Child 10</t>
  </si>
  <si>
    <t>Child 11</t>
  </si>
  <si>
    <t>Child 12</t>
  </si>
  <si>
    <t>Child 13</t>
  </si>
  <si>
    <t>Child 14</t>
  </si>
  <si>
    <t>Child 15</t>
  </si>
  <si>
    <t>Child 16</t>
  </si>
  <si>
    <t>Child 17</t>
  </si>
  <si>
    <t>Child 18</t>
  </si>
  <si>
    <t>Child 19</t>
  </si>
  <si>
    <t>Child 20</t>
  </si>
  <si>
    <t>Payments: one row per payment</t>
  </si>
  <si>
    <t>Date</t>
  </si>
  <si>
    <t>Amount</t>
  </si>
  <si>
    <t>Method</t>
  </si>
  <si>
    <t>Note</t>
  </si>
  <si>
    <t>transfer</t>
  </si>
  <si>
    <t>first part</t>
  </si>
  <si>
    <t>cash</t>
  </si>
  <si>
    <t>full year at once</t>
  </si>
  <si>
    <t>collection link</t>
  </si>
  <si>
    <t>Expenses: what was actually bought</t>
  </si>
  <si>
    <t>Item</t>
  </si>
  <si>
    <t>Budget category</t>
  </si>
  <si>
    <t>Paid by</t>
  </si>
  <si>
    <t>Receipt</t>
  </si>
  <si>
    <t>Wet wipes and liquid soap</t>
  </si>
  <si>
    <t>treasurer</t>
  </si>
  <si>
    <t>yes</t>
  </si>
  <si>
    <t>Flowers and cake for Preschool Teacher’s Day</t>
  </si>
  <si>
    <t>photo in chat, 25 Sep</t>
  </si>
  <si>
    <t>Summary</t>
  </si>
  <si>
    <t>Children on the list</t>
  </si>
  <si>
    <t>Planned budget</t>
  </si>
  <si>
    <t>Collected</t>
  </si>
  <si>
    <t>Collected vs plan</t>
  </si>
  <si>
    <t>Balance</t>
  </si>
  <si>
    <t>Paid in full</t>
  </si>
  <si>
    <t>Paid in part</t>
  </si>
  <si>
    <t>Not yet paid</t>
  </si>
  <si>
    <t>Message for the parent chat (copy from the cell below):</t>
  </si>
  <si>
    <t>Cash collection log — group ______________   school year 20___/20___</t>
  </si>
  <si>
    <t>Collecting for: ___________________________________________   amount per child: ________</t>
  </si>
  <si>
    <t>Parent’s signature</t>
  </si>
  <si>
    <t>Treasurer’s signature</t>
  </si>
  <si>
    <t>Total collected: ______________        Treasurer: ____________________ / ____________________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</si>
</sst>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475569"/>
    </font>
    <font>
      <u/>
      <color rgb="FF2563EB"/>
    </font>
    <font>
      <b/>
      <sz val="14"/>
    </font>
    <font>
      <b/>
    </font>
    <font>
      <i/>
      <color rgb="FF64748B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2F5E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0B981"/>
      </bottom>
      <diagonal/>
    </border>
    <border>
      <left/>
      <right/>
      <top style="thin"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/>
    <xf numFmtId="3" fontId="5" fillId="0" borderId="0" xfId="0" applyNumberFormat="1" applyFont="1"/>
    <xf numFmtId="3" fontId="0" fillId="0" borderId="0" xfId="0" applyNumberFormat="1"/>
    <xf numFmtId="0" fontId="6" fillId="0" borderId="0" xfId="0" applyFont="1"/>
    <xf numFmtId="0" fontId="5" fillId="3" borderId="1" xfId="0" applyFont="1" applyFill="1" applyBorder="1" applyAlignment="1">
      <alignment vertical="center" wrapText="1"/>
    </xf>
    <xf numFmtId="3" fontId="0" fillId="2" borderId="0" xfId="0" applyNumberFormat="1" applyFill="1"/>
    <xf numFmtId="0" fontId="5" fillId="0" borderId="2" xfId="0" applyFont="1" applyBorder="1"/>
    <xf numFmtId="3" fontId="5" fillId="0" borderId="2" xfId="0" applyNumberFormat="1" applyFont="1" applyBorder="1"/>
    <xf numFmtId="164" fontId="0" fillId="0" borderId="0" xfId="0" applyNumberFormat="1"/>
    <xf numFmtId="1" fontId="0" fillId="0" borderId="0" xfId="0" applyNumberFormat="1"/>
    <xf numFmtId="9" fontId="0" fillId="0" borderId="0" xfId="0" applyNumberFormat="1"/>
    <xf numFmtId="0" fontId="7" fillId="0" borderId="0" xfId="0" applyFont="1"/>
    <xf numFmtId="0" fontId="0" fillId="0" borderId="3" xfId="0" applyBorder="1"/>
  </cellXfs>
  <cellStyles count="1">
    <cellStyle name="Normal" xfId="0" builtinId="0"/>
  </cellStyles>
  <dxfs count="1">
    <dxf>
      <fill>
        <patternFill patternType="solid">
          <bgColor rgb="FFD1FA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libabki.ru/en/blog/kindergarten-parent-committee-spreadsheet" TargetMode="External"/><Relationship Id="rId2" Type="http://schemas.openxmlformats.org/officeDocument/2006/relationships/hyperlink" Target="https://delibabk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5" spans="1:1" x14ac:dyDescent="0.25">
      <c r="A15" t="s">
        <v>11</v>
      </c>
    </row>
    <row r="16" spans="1:1" x14ac:dyDescent="0.25">
      <c r="A16" s="4" t="s">
        <v>12</v>
      </c>
    </row>
    <row r="18" spans="1:1" x14ac:dyDescent="0.25">
      <c r="A18" t="s">
        <v>13</v>
      </c>
    </row>
    <row r="19" spans="1:1" x14ac:dyDescent="0.25">
      <c r="A19" s="4" t="s">
        <v>14</v>
      </c>
    </row>
  </sheetData>
  <hyperlinks>
    <hyperlink ref="A16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14" customWidth="1"/>
    <col min="4" max="4" width="18" customWidth="1"/>
    <col min="5" max="5" width="46" customWidth="1"/>
  </cols>
  <sheetData>
    <row r="1" ht="24" customHeight="1" spans="1:5" x14ac:dyDescent="0.25">
      <c r="A1" s="5" t="s">
        <v>15</v>
      </c>
      <c r="B1" s="5"/>
      <c r="C1" s="5"/>
      <c r="D1" s="5"/>
      <c r="E1" s="5"/>
    </row>
    <row r="3" spans="1:2" x14ac:dyDescent="0.25">
      <c r="A3" t="s">
        <v>16</v>
      </c>
      <c r="B3" s="6">
        <v>20</v>
      </c>
    </row>
    <row r="4" spans="1:2" x14ac:dyDescent="0.25">
      <c r="A4" s="7" t="s">
        <v>17</v>
      </c>
      <c r="B4" s="8">
        <f>IF(B3&gt;0,ROUNDUP(B20/B3,-1),0)</f>
        <v>3200</v>
      </c>
    </row>
    <row r="5" spans="1:2" x14ac:dyDescent="0.25">
      <c r="A5" t="s">
        <v>18</v>
      </c>
      <c r="B5" s="9">
        <f>ROUNDUP(B4/2,-1)</f>
        <v>1600</v>
      </c>
    </row>
    <row r="6" spans="1:1" x14ac:dyDescent="0.25">
      <c r="A6" s="10" t="s">
        <v>19</v>
      </c>
    </row>
    <row r="7" ht="30" customHeight="1" spans="1:5" x14ac:dyDescent="0.25">
      <c r="A7" s="11" t="s">
        <v>20</v>
      </c>
      <c r="B7" s="11" t="s">
        <v>21</v>
      </c>
      <c r="C7" s="11" t="s">
        <v>22</v>
      </c>
      <c r="D7" s="11" t="s">
        <v>23</v>
      </c>
      <c r="E7" s="11" t="s">
        <v>24</v>
      </c>
    </row>
    <row r="8" spans="1:5" x14ac:dyDescent="0.25">
      <c r="A8" s="6" t="s">
        <v>25</v>
      </c>
      <c r="B8" s="12">
        <v>12000</v>
      </c>
      <c r="C8" s="9">
        <f>IF(A8="","",SUMIF('Expenses'!$C:$C,A8,'Expenses'!$D:$D))</f>
        <v>2400</v>
      </c>
      <c r="D8" s="9">
        <f>IF(A8="","",B8-C8)</f>
        <v>9600</v>
      </c>
      <c r="E8" t="s">
        <v>26</v>
      </c>
    </row>
    <row r="9" spans="1:5" x14ac:dyDescent="0.25">
      <c r="A9" s="6" t="s">
        <v>27</v>
      </c>
      <c r="B9" s="12">
        <v>16000</v>
      </c>
      <c r="C9" s="9">
        <f>IF(A9="","",SUMIF('Expenses'!$C:$C,A9,'Expenses'!$D:$D))</f>
        <v>0</v>
      </c>
      <c r="D9" s="9">
        <f>IF(A9="","",B9-C9)</f>
        <v>16000</v>
      </c>
      <c r="E9" t="s">
        <v>28</v>
      </c>
    </row>
    <row r="10" spans="1:5" x14ac:dyDescent="0.25">
      <c r="A10" s="6" t="s">
        <v>29</v>
      </c>
      <c r="B10" s="12">
        <v>18000</v>
      </c>
      <c r="C10" s="9">
        <f>IF(A10="","",SUMIF('Expenses'!$C:$C,A10,'Expenses'!$D:$D))</f>
        <v>0</v>
      </c>
      <c r="D10" s="9">
        <f>IF(A10="","",B10-C10)</f>
        <v>18000</v>
      </c>
      <c r="E10" t="s">
        <v>30</v>
      </c>
    </row>
    <row r="11" spans="1:5" x14ac:dyDescent="0.25">
      <c r="A11" s="6" t="s">
        <v>31</v>
      </c>
      <c r="B11" s="12">
        <v>14000</v>
      </c>
      <c r="C11" s="9">
        <f>IF(A11="","",SUMIF('Expenses'!$C:$C,A11,'Expenses'!$D:$D))</f>
        <v>3000</v>
      </c>
      <c r="D11" s="9">
        <f>IF(A11="","",B11-C11)</f>
        <v>11000</v>
      </c>
      <c r="E11" t="s">
        <v>32</v>
      </c>
    </row>
    <row r="12" spans="1:5" x14ac:dyDescent="0.25">
      <c r="A12" s="6" t="s">
        <v>33</v>
      </c>
      <c r="B12" s="12">
        <v>4000</v>
      </c>
      <c r="C12" s="9">
        <f>IF(A12="","",SUMIF('Expenses'!$C:$C,A12,'Expenses'!$D:$D))</f>
        <v>0</v>
      </c>
      <c r="D12" s="9">
        <f>IF(A12="","",B12-C12)</f>
        <v>4000</v>
      </c>
      <c r="E12" t="s">
        <v>34</v>
      </c>
    </row>
    <row r="13" spans="1:4" x14ac:dyDescent="0.25">
      <c r="A13" s="6"/>
      <c r="B13" s="12"/>
      <c r="C13" s="9" t="str">
        <f>IF(A13="","",SUMIF('Expenses'!$C:$C,A13,'Expenses'!$D:$D))</f>
        <v/>
      </c>
      <c r="D13" s="9" t="str">
        <f>IF(A13="","",B13-C13)</f>
        <v/>
      </c>
    </row>
    <row r="14" spans="1:4" x14ac:dyDescent="0.25">
      <c r="A14" s="6"/>
      <c r="B14" s="12"/>
      <c r="C14" s="9" t="str">
        <f>IF(A14="","",SUMIF('Expenses'!$C:$C,A14,'Expenses'!$D:$D))</f>
        <v/>
      </c>
      <c r="D14" s="9" t="str">
        <f>IF(A14="","",B14-C14)</f>
        <v/>
      </c>
    </row>
    <row r="15" spans="1:4" x14ac:dyDescent="0.25">
      <c r="A15" s="6"/>
      <c r="B15" s="12"/>
      <c r="C15" s="9" t="str">
        <f>IF(A15="","",SUMIF('Expenses'!$C:$C,A15,'Expenses'!$D:$D))</f>
        <v/>
      </c>
      <c r="D15" s="9" t="str">
        <f>IF(A15="","",B15-C15)</f>
        <v/>
      </c>
    </row>
    <row r="16" spans="1:4" x14ac:dyDescent="0.25">
      <c r="A16" s="6"/>
      <c r="B16" s="12"/>
      <c r="C16" s="9" t="str">
        <f>IF(A16="","",SUMIF('Expenses'!$C:$C,A16,'Expenses'!$D:$D))</f>
        <v/>
      </c>
      <c r="D16" s="9" t="str">
        <f>IF(A16="","",B16-C16)</f>
        <v/>
      </c>
    </row>
    <row r="17" spans="1:4" x14ac:dyDescent="0.25">
      <c r="A17" s="6"/>
      <c r="B17" s="12"/>
      <c r="C17" s="9" t="str">
        <f>IF(A17="","",SUMIF('Expenses'!$C:$C,A17,'Expenses'!$D:$D))</f>
        <v/>
      </c>
      <c r="D17" s="9" t="str">
        <f>IF(A17="","",B17-C17)</f>
        <v/>
      </c>
    </row>
    <row r="18" spans="1:4" x14ac:dyDescent="0.25">
      <c r="A18" s="6"/>
      <c r="B18" s="12"/>
      <c r="C18" s="9" t="str">
        <f>IF(A18="","",SUMIF('Expenses'!$C:$C,A18,'Expenses'!$D:$D))</f>
        <v/>
      </c>
      <c r="D18" s="9" t="str">
        <f>IF(A18="","",B18-C18)</f>
        <v/>
      </c>
    </row>
    <row r="19" spans="1:4" x14ac:dyDescent="0.25">
      <c r="A19" s="6"/>
      <c r="B19" s="12"/>
      <c r="C19" s="9" t="str">
        <f>IF(A19="","",SUMIF('Expenses'!$C:$C,A19,'Expenses'!$D:$D))</f>
        <v/>
      </c>
      <c r="D19" s="9" t="str">
        <f>IF(A19="","",B19-C19)</f>
        <v/>
      </c>
    </row>
    <row r="20" spans="1:4" x14ac:dyDescent="0.25">
      <c r="A20" s="13" t="s">
        <v>35</v>
      </c>
      <c r="B20" s="14">
        <f>SUM(B8:B19)</f>
        <v>64000</v>
      </c>
      <c r="C20" s="14">
        <f>SUM(C8:C19)</f>
        <v>5400</v>
      </c>
      <c r="D20" s="14">
        <f>SUM(D8:D19)</f>
        <v>58600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5" width="14" customWidth="1"/>
    <col min="6" max="6" width="12" customWidth="1"/>
    <col min="7" max="7" width="14" customWidth="1"/>
    <col min="8" max="8" width="12" customWidth="1"/>
  </cols>
  <sheetData>
    <row r="1" ht="24" customHeight="1" spans="1:8" x14ac:dyDescent="0.25">
      <c r="A1" s="5" t="s">
        <v>36</v>
      </c>
      <c r="B1" s="5"/>
      <c r="C1" s="5"/>
      <c r="D1" s="5"/>
      <c r="E1" s="5"/>
      <c r="F1" s="5"/>
      <c r="G1" s="5"/>
      <c r="H1" s="5"/>
    </row>
    <row r="3" ht="30" customHeight="1" spans="1:8" x14ac:dyDescent="0.25">
      <c r="A3" s="11" t="s">
        <v>37</v>
      </c>
      <c r="B3" s="11" t="s">
        <v>38</v>
      </c>
      <c r="C3" s="11" t="s">
        <v>39</v>
      </c>
      <c r="D3" s="11" t="s">
        <v>40</v>
      </c>
      <c r="E3" s="11" t="s">
        <v>41</v>
      </c>
      <c r="F3" s="11" t="s">
        <v>42</v>
      </c>
      <c r="G3" s="11" t="s">
        <v>43</v>
      </c>
      <c r="H3" s="11" t="s">
        <v>44</v>
      </c>
    </row>
    <row r="4" spans="1:8" x14ac:dyDescent="0.25">
      <c r="A4">
        <v>1</v>
      </c>
      <c r="B4" s="6" t="s">
        <v>45</v>
      </c>
      <c r="C4" s="9">
        <f>IF(B4="","",'Budget'!$B$4)</f>
        <v>3200</v>
      </c>
      <c r="D4" s="12"/>
      <c r="E4" s="9">
        <f>IF(B4="","",C4+D4)</f>
        <v>3200</v>
      </c>
      <c r="F4" s="9">
        <f>IF(B4="","",SUMIF('Payments'!$B:$B,B4,'Payments'!$C:$C))</f>
        <v>1600</v>
      </c>
      <c r="G4" s="9">
        <f>IF(B4="","",MAX(0,E4-F4))</f>
        <v>1600</v>
      </c>
      <c r="H4" t="str">
        <f>IF(B4="","",IF(G4=0,"paid",IF(F4&gt;0,"partly","waiting")))</f>
        <v>partly</v>
      </c>
    </row>
    <row r="5" spans="1:8" x14ac:dyDescent="0.25">
      <c r="A5">
        <v>2</v>
      </c>
      <c r="B5" s="6" t="s">
        <v>46</v>
      </c>
      <c r="C5" s="9">
        <f>IF(B5="","",'Budget'!$B$4)</f>
        <v>3200</v>
      </c>
      <c r="D5" s="12"/>
      <c r="E5" s="9">
        <f>IF(B5="","",C5+D5)</f>
        <v>3200</v>
      </c>
      <c r="F5" s="9">
        <f>IF(B5="","",SUMIF('Payments'!$B:$B,B5,'Payments'!$C:$C))</f>
        <v>3200</v>
      </c>
      <c r="G5" s="9">
        <f>IF(B5="","",MAX(0,E5-F5))</f>
        <v>0</v>
      </c>
      <c r="H5" t="str">
        <f>IF(B5="","",IF(G5=0,"paid",IF(F5&gt;0,"partly","waiting")))</f>
        <v>paid</v>
      </c>
    </row>
    <row r="6" spans="1:8" x14ac:dyDescent="0.25">
      <c r="A6">
        <v>3</v>
      </c>
      <c r="B6" s="6" t="s">
        <v>47</v>
      </c>
      <c r="C6" s="9">
        <f>IF(B6="","",'Budget'!$B$4)</f>
        <v>3200</v>
      </c>
      <c r="D6" s="12"/>
      <c r="E6" s="9">
        <f>IF(B6="","",C6+D6)</f>
        <v>3200</v>
      </c>
      <c r="F6" s="9">
        <f>IF(B6="","",SUMIF('Payments'!$B:$B,B6,'Payments'!$C:$C))</f>
        <v>1600</v>
      </c>
      <c r="G6" s="9">
        <f>IF(B6="","",MAX(0,E6-F6))</f>
        <v>1600</v>
      </c>
      <c r="H6" t="str">
        <f>IF(B6="","",IF(G6=0,"paid",IF(F6&gt;0,"partly","waiting")))</f>
        <v>partly</v>
      </c>
    </row>
    <row r="7" spans="1:8" x14ac:dyDescent="0.25">
      <c r="A7">
        <v>4</v>
      </c>
      <c r="B7" s="6" t="s">
        <v>48</v>
      </c>
      <c r="C7" s="9">
        <f>IF(B7="","",'Budget'!$B$4)</f>
        <v>3200</v>
      </c>
      <c r="D7" s="12"/>
      <c r="E7" s="9">
        <f>IF(B7="","",C7+D7)</f>
        <v>3200</v>
      </c>
      <c r="F7" s="9">
        <f>IF(B7="","",SUMIF('Payments'!$B:$B,B7,'Payments'!$C:$C))</f>
        <v>0</v>
      </c>
      <c r="G7" s="9">
        <f>IF(B7="","",MAX(0,E7-F7))</f>
        <v>3200</v>
      </c>
      <c r="H7" t="str">
        <f>IF(B7="","",IF(G7=0,"paid",IF(F7&gt;0,"partly","waiting")))</f>
        <v>waiting</v>
      </c>
    </row>
    <row r="8" spans="1:8" x14ac:dyDescent="0.25">
      <c r="A8">
        <v>5</v>
      </c>
      <c r="B8" s="6" t="s">
        <v>49</v>
      </c>
      <c r="C8" s="9">
        <f>IF(B8="","",'Budget'!$B$4)</f>
        <v>3200</v>
      </c>
      <c r="D8" s="12"/>
      <c r="E8" s="9">
        <f>IF(B8="","",C8+D8)</f>
        <v>3200</v>
      </c>
      <c r="F8" s="9">
        <f>IF(B8="","",SUMIF('Payments'!$B:$B,B8,'Payments'!$C:$C))</f>
        <v>0</v>
      </c>
      <c r="G8" s="9">
        <f>IF(B8="","",MAX(0,E8-F8))</f>
        <v>3200</v>
      </c>
      <c r="H8" t="str">
        <f>IF(B8="","",IF(G8=0,"paid",IF(F8&gt;0,"partly","waiting")))</f>
        <v>waiting</v>
      </c>
    </row>
    <row r="9" spans="1:8" x14ac:dyDescent="0.25">
      <c r="A9">
        <v>6</v>
      </c>
      <c r="B9" s="6" t="s">
        <v>50</v>
      </c>
      <c r="C9" s="9">
        <f>IF(B9="","",'Budget'!$B$4)</f>
        <v>3200</v>
      </c>
      <c r="D9" s="12"/>
      <c r="E9" s="9">
        <f>IF(B9="","",C9+D9)</f>
        <v>3200</v>
      </c>
      <c r="F9" s="9">
        <f>IF(B9="","",SUMIF('Payments'!$B:$B,B9,'Payments'!$C:$C))</f>
        <v>0</v>
      </c>
      <c r="G9" s="9">
        <f>IF(B9="","",MAX(0,E9-F9))</f>
        <v>3200</v>
      </c>
      <c r="H9" t="str">
        <f>IF(B9="","",IF(G9=0,"paid",IF(F9&gt;0,"partly","waiting")))</f>
        <v>waiting</v>
      </c>
    </row>
    <row r="10" spans="1:8" x14ac:dyDescent="0.25">
      <c r="A10">
        <v>7</v>
      </c>
      <c r="B10" s="6" t="s">
        <v>51</v>
      </c>
      <c r="C10" s="9">
        <f>IF(B10="","",'Budget'!$B$4)</f>
        <v>3200</v>
      </c>
      <c r="D10" s="12"/>
      <c r="E10" s="9">
        <f>IF(B10="","",C10+D10)</f>
        <v>3200</v>
      </c>
      <c r="F10" s="9">
        <f>IF(B10="","",SUMIF('Payments'!$B:$B,B10,'Payments'!$C:$C))</f>
        <v>0</v>
      </c>
      <c r="G10" s="9">
        <f>IF(B10="","",MAX(0,E10-F10))</f>
        <v>3200</v>
      </c>
      <c r="H10" t="str">
        <f>IF(B10="","",IF(G10=0,"paid",IF(F10&gt;0,"partly","waiting")))</f>
        <v>waiting</v>
      </c>
    </row>
    <row r="11" spans="1:8" x14ac:dyDescent="0.25">
      <c r="A11">
        <v>8</v>
      </c>
      <c r="B11" s="6" t="s">
        <v>52</v>
      </c>
      <c r="C11" s="9">
        <f>IF(B11="","",'Budget'!$B$4)</f>
        <v>3200</v>
      </c>
      <c r="D11" s="12"/>
      <c r="E11" s="9">
        <f>IF(B11="","",C11+D11)</f>
        <v>3200</v>
      </c>
      <c r="F11" s="9">
        <f>IF(B11="","",SUMIF('Payments'!$B:$B,B11,'Payments'!$C:$C))</f>
        <v>0</v>
      </c>
      <c r="G11" s="9">
        <f>IF(B11="","",MAX(0,E11-F11))</f>
        <v>3200</v>
      </c>
      <c r="H11" t="str">
        <f>IF(B11="","",IF(G11=0,"paid",IF(F11&gt;0,"partly","waiting")))</f>
        <v>waiting</v>
      </c>
    </row>
    <row r="12" spans="1:8" x14ac:dyDescent="0.25">
      <c r="A12">
        <v>9</v>
      </c>
      <c r="B12" s="6" t="s">
        <v>53</v>
      </c>
      <c r="C12" s="9">
        <f>IF(B12="","",'Budget'!$B$4)</f>
        <v>3200</v>
      </c>
      <c r="D12" s="12"/>
      <c r="E12" s="9">
        <f>IF(B12="","",C12+D12)</f>
        <v>3200</v>
      </c>
      <c r="F12" s="9">
        <f>IF(B12="","",SUMIF('Payments'!$B:$B,B12,'Payments'!$C:$C))</f>
        <v>0</v>
      </c>
      <c r="G12" s="9">
        <f>IF(B12="","",MAX(0,E12-F12))</f>
        <v>3200</v>
      </c>
      <c r="H12" t="str">
        <f>IF(B12="","",IF(G12=0,"paid",IF(F12&gt;0,"partly","waiting")))</f>
        <v>waiting</v>
      </c>
    </row>
    <row r="13" spans="1:8" x14ac:dyDescent="0.25">
      <c r="A13">
        <v>10</v>
      </c>
      <c r="B13" s="6" t="s">
        <v>54</v>
      </c>
      <c r="C13" s="9">
        <f>IF(B13="","",'Budget'!$B$4)</f>
        <v>3200</v>
      </c>
      <c r="D13" s="12"/>
      <c r="E13" s="9">
        <f>IF(B13="","",C13+D13)</f>
        <v>3200</v>
      </c>
      <c r="F13" s="9">
        <f>IF(B13="","",SUMIF('Payments'!$B:$B,B13,'Payments'!$C:$C))</f>
        <v>0</v>
      </c>
      <c r="G13" s="9">
        <f>IF(B13="","",MAX(0,E13-F13))</f>
        <v>3200</v>
      </c>
      <c r="H13" t="str">
        <f>IF(B13="","",IF(G13=0,"paid",IF(F13&gt;0,"partly","waiting")))</f>
        <v>waiting</v>
      </c>
    </row>
    <row r="14" spans="1:8" x14ac:dyDescent="0.25">
      <c r="A14">
        <v>11</v>
      </c>
      <c r="B14" s="6" t="s">
        <v>55</v>
      </c>
      <c r="C14" s="9">
        <f>IF(B14="","",'Budget'!$B$4)</f>
        <v>3200</v>
      </c>
      <c r="D14" s="12"/>
      <c r="E14" s="9">
        <f>IF(B14="","",C14+D14)</f>
        <v>3200</v>
      </c>
      <c r="F14" s="9">
        <f>IF(B14="","",SUMIF('Payments'!$B:$B,B14,'Payments'!$C:$C))</f>
        <v>0</v>
      </c>
      <c r="G14" s="9">
        <f>IF(B14="","",MAX(0,E14-F14))</f>
        <v>3200</v>
      </c>
      <c r="H14" t="str">
        <f>IF(B14="","",IF(G14=0,"paid",IF(F14&gt;0,"partly","waiting")))</f>
        <v>waiting</v>
      </c>
    </row>
    <row r="15" spans="1:8" x14ac:dyDescent="0.25">
      <c r="A15">
        <v>12</v>
      </c>
      <c r="B15" s="6" t="s">
        <v>56</v>
      </c>
      <c r="C15" s="9">
        <f>IF(B15="","",'Budget'!$B$4)</f>
        <v>3200</v>
      </c>
      <c r="D15" s="12"/>
      <c r="E15" s="9">
        <f>IF(B15="","",C15+D15)</f>
        <v>3200</v>
      </c>
      <c r="F15" s="9">
        <f>IF(B15="","",SUMIF('Payments'!$B:$B,B15,'Payments'!$C:$C))</f>
        <v>0</v>
      </c>
      <c r="G15" s="9">
        <f>IF(B15="","",MAX(0,E15-F15))</f>
        <v>3200</v>
      </c>
      <c r="H15" t="str">
        <f>IF(B15="","",IF(G15=0,"paid",IF(F15&gt;0,"partly","waiting")))</f>
        <v>waiting</v>
      </c>
    </row>
    <row r="16" spans="1:8" x14ac:dyDescent="0.25">
      <c r="A16">
        <v>13</v>
      </c>
      <c r="B16" s="6" t="s">
        <v>57</v>
      </c>
      <c r="C16" s="9">
        <f>IF(B16="","",'Budget'!$B$4)</f>
        <v>3200</v>
      </c>
      <c r="D16" s="12"/>
      <c r="E16" s="9">
        <f>IF(B16="","",C16+D16)</f>
        <v>3200</v>
      </c>
      <c r="F16" s="9">
        <f>IF(B16="","",SUMIF('Payments'!$B:$B,B16,'Payments'!$C:$C))</f>
        <v>0</v>
      </c>
      <c r="G16" s="9">
        <f>IF(B16="","",MAX(0,E16-F16))</f>
        <v>3200</v>
      </c>
      <c r="H16" t="str">
        <f>IF(B16="","",IF(G16=0,"paid",IF(F16&gt;0,"partly","waiting")))</f>
        <v>waiting</v>
      </c>
    </row>
    <row r="17" spans="1:8" x14ac:dyDescent="0.25">
      <c r="A17">
        <v>14</v>
      </c>
      <c r="B17" s="6" t="s">
        <v>58</v>
      </c>
      <c r="C17" s="9">
        <f>IF(B17="","",'Budget'!$B$4)</f>
        <v>3200</v>
      </c>
      <c r="D17" s="12"/>
      <c r="E17" s="9">
        <f>IF(B17="","",C17+D17)</f>
        <v>3200</v>
      </c>
      <c r="F17" s="9">
        <f>IF(B17="","",SUMIF('Payments'!$B:$B,B17,'Payments'!$C:$C))</f>
        <v>0</v>
      </c>
      <c r="G17" s="9">
        <f>IF(B17="","",MAX(0,E17-F17))</f>
        <v>3200</v>
      </c>
      <c r="H17" t="str">
        <f>IF(B17="","",IF(G17=0,"paid",IF(F17&gt;0,"partly","waiting")))</f>
        <v>waiting</v>
      </c>
    </row>
    <row r="18" spans="1:8" x14ac:dyDescent="0.25">
      <c r="A18">
        <v>15</v>
      </c>
      <c r="B18" s="6" t="s">
        <v>59</v>
      </c>
      <c r="C18" s="9">
        <f>IF(B18="","",'Budget'!$B$4)</f>
        <v>3200</v>
      </c>
      <c r="D18" s="12"/>
      <c r="E18" s="9">
        <f>IF(B18="","",C18+D18)</f>
        <v>3200</v>
      </c>
      <c r="F18" s="9">
        <f>IF(B18="","",SUMIF('Payments'!$B:$B,B18,'Payments'!$C:$C))</f>
        <v>0</v>
      </c>
      <c r="G18" s="9">
        <f>IF(B18="","",MAX(0,E18-F18))</f>
        <v>3200</v>
      </c>
      <c r="H18" t="str">
        <f>IF(B18="","",IF(G18=0,"paid",IF(F18&gt;0,"partly","waiting")))</f>
        <v>waiting</v>
      </c>
    </row>
    <row r="19" spans="1:8" x14ac:dyDescent="0.25">
      <c r="A19">
        <v>16</v>
      </c>
      <c r="B19" s="6" t="s">
        <v>60</v>
      </c>
      <c r="C19" s="9">
        <f>IF(B19="","",'Budget'!$B$4)</f>
        <v>3200</v>
      </c>
      <c r="D19" s="12"/>
      <c r="E19" s="9">
        <f>IF(B19="","",C19+D19)</f>
        <v>3200</v>
      </c>
      <c r="F19" s="9">
        <f>IF(B19="","",SUMIF('Payments'!$B:$B,B19,'Payments'!$C:$C))</f>
        <v>0</v>
      </c>
      <c r="G19" s="9">
        <f>IF(B19="","",MAX(0,E19-F19))</f>
        <v>3200</v>
      </c>
      <c r="H19" t="str">
        <f>IF(B19="","",IF(G19=0,"paid",IF(F19&gt;0,"partly","waiting")))</f>
        <v>waiting</v>
      </c>
    </row>
    <row r="20" spans="1:8" x14ac:dyDescent="0.25">
      <c r="A20">
        <v>17</v>
      </c>
      <c r="B20" s="6" t="s">
        <v>61</v>
      </c>
      <c r="C20" s="9">
        <f>IF(B20="","",'Budget'!$B$4)</f>
        <v>3200</v>
      </c>
      <c r="D20" s="12"/>
      <c r="E20" s="9">
        <f>IF(B20="","",C20+D20)</f>
        <v>3200</v>
      </c>
      <c r="F20" s="9">
        <f>IF(B20="","",SUMIF('Payments'!$B:$B,B20,'Payments'!$C:$C))</f>
        <v>0</v>
      </c>
      <c r="G20" s="9">
        <f>IF(B20="","",MAX(0,E20-F20))</f>
        <v>3200</v>
      </c>
      <c r="H20" t="str">
        <f>IF(B20="","",IF(G20=0,"paid",IF(F20&gt;0,"partly","waiting")))</f>
        <v>waiting</v>
      </c>
    </row>
    <row r="21" spans="1:8" x14ac:dyDescent="0.25">
      <c r="A21">
        <v>18</v>
      </c>
      <c r="B21" s="6" t="s">
        <v>62</v>
      </c>
      <c r="C21" s="9">
        <f>IF(B21="","",'Budget'!$B$4)</f>
        <v>3200</v>
      </c>
      <c r="D21" s="12"/>
      <c r="E21" s="9">
        <f>IF(B21="","",C21+D21)</f>
        <v>3200</v>
      </c>
      <c r="F21" s="9">
        <f>IF(B21="","",SUMIF('Payments'!$B:$B,B21,'Payments'!$C:$C))</f>
        <v>0</v>
      </c>
      <c r="G21" s="9">
        <f>IF(B21="","",MAX(0,E21-F21))</f>
        <v>3200</v>
      </c>
      <c r="H21" t="str">
        <f>IF(B21="","",IF(G21=0,"paid",IF(F21&gt;0,"partly","waiting")))</f>
        <v>waiting</v>
      </c>
    </row>
    <row r="22" spans="1:8" x14ac:dyDescent="0.25">
      <c r="A22">
        <v>19</v>
      </c>
      <c r="B22" s="6" t="s">
        <v>63</v>
      </c>
      <c r="C22" s="9">
        <f>IF(B22="","",'Budget'!$B$4)</f>
        <v>3200</v>
      </c>
      <c r="D22" s="12"/>
      <c r="E22" s="9">
        <f>IF(B22="","",C22+D22)</f>
        <v>3200</v>
      </c>
      <c r="F22" s="9">
        <f>IF(B22="","",SUMIF('Payments'!$B:$B,B22,'Payments'!$C:$C))</f>
        <v>0</v>
      </c>
      <c r="G22" s="9">
        <f>IF(B22="","",MAX(0,E22-F22))</f>
        <v>3200</v>
      </c>
      <c r="H22" t="str">
        <f>IF(B22="","",IF(G22=0,"paid",IF(F22&gt;0,"partly","waiting")))</f>
        <v>waiting</v>
      </c>
    </row>
    <row r="23" spans="1:8" x14ac:dyDescent="0.25">
      <c r="A23">
        <v>20</v>
      </c>
      <c r="B23" s="6" t="s">
        <v>64</v>
      </c>
      <c r="C23" s="9">
        <f>IF(B23="","",'Budget'!$B$4)</f>
        <v>3200</v>
      </c>
      <c r="D23" s="12"/>
      <c r="E23" s="9">
        <f>IF(B23="","",C23+D23)</f>
        <v>3200</v>
      </c>
      <c r="F23" s="9">
        <f>IF(B23="","",SUMIF('Payments'!$B:$B,B23,'Payments'!$C:$C))</f>
        <v>0</v>
      </c>
      <c r="G23" s="9">
        <f>IF(B23="","",MAX(0,E23-F23))</f>
        <v>3200</v>
      </c>
      <c r="H23" t="str">
        <f>IF(B23="","",IF(G23=0,"paid",IF(F23&gt;0,"partly","waiting")))</f>
        <v>waiting</v>
      </c>
    </row>
    <row r="24" spans="1:8" x14ac:dyDescent="0.25">
      <c r="A24">
        <v>21</v>
      </c>
      <c r="B24" s="6"/>
      <c r="C24" s="9" t="str">
        <f>IF(B24="","",'Budget'!$B$4)</f>
        <v/>
      </c>
      <c r="D24" s="12"/>
      <c r="E24" s="9" t="str">
        <f>IF(B24="","",C24+D24)</f>
        <v/>
      </c>
      <c r="F24" s="9" t="str">
        <f>IF(B24="","",SUMIF('Payments'!$B:$B,B24,'Payments'!$C:$C))</f>
        <v/>
      </c>
      <c r="G24" s="9" t="str">
        <f>IF(B24="","",MAX(0,E24-F24))</f>
        <v/>
      </c>
      <c r="H24" t="str">
        <f>IF(B24="","",IF(G24=0,"paid",IF(F24&gt;0,"partly","waiting")))</f>
        <v/>
      </c>
    </row>
    <row r="25" spans="1:8" x14ac:dyDescent="0.25">
      <c r="A25">
        <v>22</v>
      </c>
      <c r="B25" s="6"/>
      <c r="C25" s="9" t="str">
        <f>IF(B25="","",'Budget'!$B$4)</f>
        <v/>
      </c>
      <c r="D25" s="12"/>
      <c r="E25" s="9" t="str">
        <f>IF(B25="","",C25+D25)</f>
        <v/>
      </c>
      <c r="F25" s="9" t="str">
        <f>IF(B25="","",SUMIF('Payments'!$B:$B,B25,'Payments'!$C:$C))</f>
        <v/>
      </c>
      <c r="G25" s="9" t="str">
        <f>IF(B25="","",MAX(0,E25-F25))</f>
        <v/>
      </c>
      <c r="H25" t="str">
        <f>IF(B25="","",IF(G25=0,"paid",IF(F25&gt;0,"partly","waiting")))</f>
        <v/>
      </c>
    </row>
    <row r="26" spans="1:8" x14ac:dyDescent="0.25">
      <c r="A26">
        <v>23</v>
      </c>
      <c r="B26" s="6"/>
      <c r="C26" s="9" t="str">
        <f>IF(B26="","",'Budget'!$B$4)</f>
        <v/>
      </c>
      <c r="D26" s="12"/>
      <c r="E26" s="9" t="str">
        <f>IF(B26="","",C26+D26)</f>
        <v/>
      </c>
      <c r="F26" s="9" t="str">
        <f>IF(B26="","",SUMIF('Payments'!$B:$B,B26,'Payments'!$C:$C))</f>
        <v/>
      </c>
      <c r="G26" s="9" t="str">
        <f>IF(B26="","",MAX(0,E26-F26))</f>
        <v/>
      </c>
      <c r="H26" t="str">
        <f>IF(B26="","",IF(G26=0,"paid",IF(F26&gt;0,"partly","waiting")))</f>
        <v/>
      </c>
    </row>
    <row r="27" spans="1:8" x14ac:dyDescent="0.25">
      <c r="A27">
        <v>24</v>
      </c>
      <c r="B27" s="6"/>
      <c r="C27" s="9" t="str">
        <f>IF(B27="","",'Budget'!$B$4)</f>
        <v/>
      </c>
      <c r="D27" s="12"/>
      <c r="E27" s="9" t="str">
        <f>IF(B27="","",C27+D27)</f>
        <v/>
      </c>
      <c r="F27" s="9" t="str">
        <f>IF(B27="","",SUMIF('Payments'!$B:$B,B27,'Payments'!$C:$C))</f>
        <v/>
      </c>
      <c r="G27" s="9" t="str">
        <f>IF(B27="","",MAX(0,E27-F27))</f>
        <v/>
      </c>
      <c r="H27" t="str">
        <f>IF(B27="","",IF(G27=0,"paid",IF(F27&gt;0,"partly","waiting")))</f>
        <v/>
      </c>
    </row>
    <row r="28" spans="1:8" x14ac:dyDescent="0.25">
      <c r="A28">
        <v>25</v>
      </c>
      <c r="B28" s="6"/>
      <c r="C28" s="9" t="str">
        <f>IF(B28="","",'Budget'!$B$4)</f>
        <v/>
      </c>
      <c r="D28" s="12"/>
      <c r="E28" s="9" t="str">
        <f>IF(B28="","",C28+D28)</f>
        <v/>
      </c>
      <c r="F28" s="9" t="str">
        <f>IF(B28="","",SUMIF('Payments'!$B:$B,B28,'Payments'!$C:$C))</f>
        <v/>
      </c>
      <c r="G28" s="9" t="str">
        <f>IF(B28="","",MAX(0,E28-F28))</f>
        <v/>
      </c>
      <c r="H28" t="str">
        <f>IF(B28="","",IF(G28=0,"paid",IF(F28&gt;0,"partly","waiting")))</f>
        <v/>
      </c>
    </row>
    <row r="29" spans="1:8" x14ac:dyDescent="0.25">
      <c r="A29">
        <v>26</v>
      </c>
      <c r="B29" s="6"/>
      <c r="C29" s="9" t="str">
        <f>IF(B29="","",'Budget'!$B$4)</f>
        <v/>
      </c>
      <c r="D29" s="12"/>
      <c r="E29" s="9" t="str">
        <f>IF(B29="","",C29+D29)</f>
        <v/>
      </c>
      <c r="F29" s="9" t="str">
        <f>IF(B29="","",SUMIF('Payments'!$B:$B,B29,'Payments'!$C:$C))</f>
        <v/>
      </c>
      <c r="G29" s="9" t="str">
        <f>IF(B29="","",MAX(0,E29-F29))</f>
        <v/>
      </c>
      <c r="H29" t="str">
        <f>IF(B29="","",IF(G29=0,"paid",IF(F29&gt;0,"partly","waiting")))</f>
        <v/>
      </c>
    </row>
    <row r="30" spans="1:8" x14ac:dyDescent="0.25">
      <c r="A30">
        <v>27</v>
      </c>
      <c r="B30" s="6"/>
      <c r="C30" s="9" t="str">
        <f>IF(B30="","",'Budget'!$B$4)</f>
        <v/>
      </c>
      <c r="D30" s="12"/>
      <c r="E30" s="9" t="str">
        <f>IF(B30="","",C30+D30)</f>
        <v/>
      </c>
      <c r="F30" s="9" t="str">
        <f>IF(B30="","",SUMIF('Payments'!$B:$B,B30,'Payments'!$C:$C))</f>
        <v/>
      </c>
      <c r="G30" s="9" t="str">
        <f>IF(B30="","",MAX(0,E30-F30))</f>
        <v/>
      </c>
      <c r="H30" t="str">
        <f>IF(B30="","",IF(G30=0,"paid",IF(F30&gt;0,"partly","waiting")))</f>
        <v/>
      </c>
    </row>
    <row r="31" spans="1:8" x14ac:dyDescent="0.25">
      <c r="A31">
        <v>28</v>
      </c>
      <c r="B31" s="6"/>
      <c r="C31" s="9" t="str">
        <f>IF(B31="","",'Budget'!$B$4)</f>
        <v/>
      </c>
      <c r="D31" s="12"/>
      <c r="E31" s="9" t="str">
        <f>IF(B31="","",C31+D31)</f>
        <v/>
      </c>
      <c r="F31" s="9" t="str">
        <f>IF(B31="","",SUMIF('Payments'!$B:$B,B31,'Payments'!$C:$C))</f>
        <v/>
      </c>
      <c r="G31" s="9" t="str">
        <f>IF(B31="","",MAX(0,E31-F31))</f>
        <v/>
      </c>
      <c r="H31" t="str">
        <f>IF(B31="","",IF(G31=0,"paid",IF(F31&gt;0,"partly","waiting")))</f>
        <v/>
      </c>
    </row>
    <row r="32" spans="1:8" x14ac:dyDescent="0.25">
      <c r="A32">
        <v>29</v>
      </c>
      <c r="B32" s="6"/>
      <c r="C32" s="9" t="str">
        <f>IF(B32="","",'Budget'!$B$4)</f>
        <v/>
      </c>
      <c r="D32" s="12"/>
      <c r="E32" s="9" t="str">
        <f>IF(B32="","",C32+D32)</f>
        <v/>
      </c>
      <c r="F32" s="9" t="str">
        <f>IF(B32="","",SUMIF('Payments'!$B:$B,B32,'Payments'!$C:$C))</f>
        <v/>
      </c>
      <c r="G32" s="9" t="str">
        <f>IF(B32="","",MAX(0,E32-F32))</f>
        <v/>
      </c>
      <c r="H32" t="str">
        <f>IF(B32="","",IF(G32=0,"paid",IF(F32&gt;0,"partly","waiting")))</f>
        <v/>
      </c>
    </row>
    <row r="33" spans="1:8" x14ac:dyDescent="0.25">
      <c r="A33">
        <v>30</v>
      </c>
      <c r="B33" s="6"/>
      <c r="C33" s="9" t="str">
        <f>IF(B33="","",'Budget'!$B$4)</f>
        <v/>
      </c>
      <c r="D33" s="12"/>
      <c r="E33" s="9" t="str">
        <f>IF(B33="","",C33+D33)</f>
        <v/>
      </c>
      <c r="F33" s="9" t="str">
        <f>IF(B33="","",SUMIF('Payments'!$B:$B,B33,'Payments'!$C:$C))</f>
        <v/>
      </c>
      <c r="G33" s="9" t="str">
        <f>IF(B33="","",MAX(0,E33-F33))</f>
        <v/>
      </c>
      <c r="H33" t="str">
        <f>IF(B33="","",IF(G33=0,"paid",IF(F33&gt;0,"partly","waiting")))</f>
        <v/>
      </c>
    </row>
    <row r="34" spans="1:8" x14ac:dyDescent="0.25">
      <c r="A34">
        <v>31</v>
      </c>
      <c r="B34" s="6"/>
      <c r="C34" s="9" t="str">
        <f>IF(B34="","",'Budget'!$B$4)</f>
        <v/>
      </c>
      <c r="D34" s="12"/>
      <c r="E34" s="9" t="str">
        <f>IF(B34="","",C34+D34)</f>
        <v/>
      </c>
      <c r="F34" s="9" t="str">
        <f>IF(B34="","",SUMIF('Payments'!$B:$B,B34,'Payments'!$C:$C))</f>
        <v/>
      </c>
      <c r="G34" s="9" t="str">
        <f>IF(B34="","",MAX(0,E34-F34))</f>
        <v/>
      </c>
      <c r="H34" t="str">
        <f>IF(B34="","",IF(G34=0,"paid",IF(F34&gt;0,"partly","waiting")))</f>
        <v/>
      </c>
    </row>
    <row r="35" spans="1:8" x14ac:dyDescent="0.25">
      <c r="A35">
        <v>32</v>
      </c>
      <c r="B35" s="6"/>
      <c r="C35" s="9" t="str">
        <f>IF(B35="","",'Budget'!$B$4)</f>
        <v/>
      </c>
      <c r="D35" s="12"/>
      <c r="E35" s="9" t="str">
        <f>IF(B35="","",C35+D35)</f>
        <v/>
      </c>
      <c r="F35" s="9" t="str">
        <f>IF(B35="","",SUMIF('Payments'!$B:$B,B35,'Payments'!$C:$C))</f>
        <v/>
      </c>
      <c r="G35" s="9" t="str">
        <f>IF(B35="","",MAX(0,E35-F35))</f>
        <v/>
      </c>
      <c r="H35" t="str">
        <f>IF(B35="","",IF(G35=0,"paid",IF(F35&gt;0,"partly","waiting")))</f>
        <v/>
      </c>
    </row>
    <row r="36" spans="1:8" x14ac:dyDescent="0.25">
      <c r="A36">
        <v>33</v>
      </c>
      <c r="B36" s="6"/>
      <c r="C36" s="9" t="str">
        <f>IF(B36="","",'Budget'!$B$4)</f>
        <v/>
      </c>
      <c r="D36" s="12"/>
      <c r="E36" s="9" t="str">
        <f>IF(B36="","",C36+D36)</f>
        <v/>
      </c>
      <c r="F36" s="9" t="str">
        <f>IF(B36="","",SUMIF('Payments'!$B:$B,B36,'Payments'!$C:$C))</f>
        <v/>
      </c>
      <c r="G36" s="9" t="str">
        <f>IF(B36="","",MAX(0,E36-F36))</f>
        <v/>
      </c>
      <c r="H36" t="str">
        <f>IF(B36="","",IF(G36=0,"paid",IF(F36&gt;0,"partly","waiting")))</f>
        <v/>
      </c>
    </row>
    <row r="37" spans="1:8" x14ac:dyDescent="0.25">
      <c r="A37">
        <v>34</v>
      </c>
      <c r="B37" s="6"/>
      <c r="C37" s="9" t="str">
        <f>IF(B37="","",'Budget'!$B$4)</f>
        <v/>
      </c>
      <c r="D37" s="12"/>
      <c r="E37" s="9" t="str">
        <f>IF(B37="","",C37+D37)</f>
        <v/>
      </c>
      <c r="F37" s="9" t="str">
        <f>IF(B37="","",SUMIF('Payments'!$B:$B,B37,'Payments'!$C:$C))</f>
        <v/>
      </c>
      <c r="G37" s="9" t="str">
        <f>IF(B37="","",MAX(0,E37-F37))</f>
        <v/>
      </c>
      <c r="H37" t="str">
        <f>IF(B37="","",IF(G37=0,"paid",IF(F37&gt;0,"partly","waiting")))</f>
        <v/>
      </c>
    </row>
    <row r="38" spans="1:8" x14ac:dyDescent="0.25">
      <c r="A38">
        <v>35</v>
      </c>
      <c r="B38" s="6"/>
      <c r="C38" s="9" t="str">
        <f>IF(B38="","",'Budget'!$B$4)</f>
        <v/>
      </c>
      <c r="D38" s="12"/>
      <c r="E38" s="9" t="str">
        <f>IF(B38="","",C38+D38)</f>
        <v/>
      </c>
      <c r="F38" s="9" t="str">
        <f>IF(B38="","",SUMIF('Payments'!$B:$B,B38,'Payments'!$C:$C))</f>
        <v/>
      </c>
      <c r="G38" s="9" t="str">
        <f>IF(B38="","",MAX(0,E38-F38))</f>
        <v/>
      </c>
      <c r="H38" t="str">
        <f>IF(B38="","",IF(G38=0,"paid",IF(F38&gt;0,"partly","waiting")))</f>
        <v/>
      </c>
    </row>
    <row r="39" spans="1:8" x14ac:dyDescent="0.25">
      <c r="A39">
        <v>36</v>
      </c>
      <c r="B39" s="6"/>
      <c r="C39" s="9" t="str">
        <f>IF(B39="","",'Budget'!$B$4)</f>
        <v/>
      </c>
      <c r="D39" s="12"/>
      <c r="E39" s="9" t="str">
        <f>IF(B39="","",C39+D39)</f>
        <v/>
      </c>
      <c r="F39" s="9" t="str">
        <f>IF(B39="","",SUMIF('Payments'!$B:$B,B39,'Payments'!$C:$C))</f>
        <v/>
      </c>
      <c r="G39" s="9" t="str">
        <f>IF(B39="","",MAX(0,E39-F39))</f>
        <v/>
      </c>
      <c r="H39" t="str">
        <f>IF(B39="","",IF(G39=0,"paid",IF(F39&gt;0,"partly","waiting")))</f>
        <v/>
      </c>
    </row>
    <row r="40" spans="1:8" x14ac:dyDescent="0.25">
      <c r="A40">
        <v>37</v>
      </c>
      <c r="B40" s="6"/>
      <c r="C40" s="9" t="str">
        <f>IF(B40="","",'Budget'!$B$4)</f>
        <v/>
      </c>
      <c r="D40" s="12"/>
      <c r="E40" s="9" t="str">
        <f>IF(B40="","",C40+D40)</f>
        <v/>
      </c>
      <c r="F40" s="9" t="str">
        <f>IF(B40="","",SUMIF('Payments'!$B:$B,B40,'Payments'!$C:$C))</f>
        <v/>
      </c>
      <c r="G40" s="9" t="str">
        <f>IF(B40="","",MAX(0,E40-F40))</f>
        <v/>
      </c>
      <c r="H40" t="str">
        <f>IF(B40="","",IF(G40=0,"paid",IF(F40&gt;0,"partly","waiting")))</f>
        <v/>
      </c>
    </row>
    <row r="41" spans="1:8" x14ac:dyDescent="0.25">
      <c r="A41">
        <v>38</v>
      </c>
      <c r="B41" s="6"/>
      <c r="C41" s="9" t="str">
        <f>IF(B41="","",'Budget'!$B$4)</f>
        <v/>
      </c>
      <c r="D41" s="12"/>
      <c r="E41" s="9" t="str">
        <f>IF(B41="","",C41+D41)</f>
        <v/>
      </c>
      <c r="F41" s="9" t="str">
        <f>IF(B41="","",SUMIF('Payments'!$B:$B,B41,'Payments'!$C:$C))</f>
        <v/>
      </c>
      <c r="G41" s="9" t="str">
        <f>IF(B41="","",MAX(0,E41-F41))</f>
        <v/>
      </c>
      <c r="H41" t="str">
        <f>IF(B41="","",IF(G41=0,"paid",IF(F41&gt;0,"partly","waiting")))</f>
        <v/>
      </c>
    </row>
    <row r="42" spans="1:8" x14ac:dyDescent="0.25">
      <c r="A42">
        <v>39</v>
      </c>
      <c r="B42" s="6"/>
      <c r="C42" s="9" t="str">
        <f>IF(B42="","",'Budget'!$B$4)</f>
        <v/>
      </c>
      <c r="D42" s="12"/>
      <c r="E42" s="9" t="str">
        <f>IF(B42="","",C42+D42)</f>
        <v/>
      </c>
      <c r="F42" s="9" t="str">
        <f>IF(B42="","",SUMIF('Payments'!$B:$B,B42,'Payments'!$C:$C))</f>
        <v/>
      </c>
      <c r="G42" s="9" t="str">
        <f>IF(B42="","",MAX(0,E42-F42))</f>
        <v/>
      </c>
      <c r="H42" t="str">
        <f>IF(B42="","",IF(G42=0,"paid",IF(F42&gt;0,"partly","waiting")))</f>
        <v/>
      </c>
    </row>
    <row r="43" spans="1:8" x14ac:dyDescent="0.25">
      <c r="A43">
        <v>40</v>
      </c>
      <c r="B43" s="6"/>
      <c r="C43" s="9" t="str">
        <f>IF(B43="","",'Budget'!$B$4)</f>
        <v/>
      </c>
      <c r="D43" s="12"/>
      <c r="E43" s="9" t="str">
        <f>IF(B43="","",C43+D43)</f>
        <v/>
      </c>
      <c r="F43" s="9" t="str">
        <f>IF(B43="","",SUMIF('Payments'!$B:$B,B43,'Payments'!$C:$C))</f>
        <v/>
      </c>
      <c r="G43" s="9" t="str">
        <f>IF(B43="","",MAX(0,E43-F43))</f>
        <v/>
      </c>
      <c r="H43" t="str">
        <f>IF(B43="","",IF(G43=0,"paid",IF(F43&gt;0,"partly","waiting")))</f>
        <v/>
      </c>
    </row>
    <row r="44" spans="2:7" x14ac:dyDescent="0.25">
      <c r="B44" s="13" t="s">
        <v>35</v>
      </c>
      <c r="E44" s="14">
        <f>SUM(E4:E43)</f>
        <v>64000</v>
      </c>
      <c r="F44" s="14">
        <f>SUM(F4:F43)</f>
        <v>6400</v>
      </c>
      <c r="G44" s="14">
        <f>SUM(G4:G43)</f>
        <v>57600</v>
      </c>
    </row>
  </sheetData>
  <mergeCells count="1">
    <mergeCell ref="A1:H1"/>
  </mergeCells>
  <conditionalFormatting sqref="H4:H43">
    <cfRule type="cellIs" dxfId="0" priority="1" operator="equal">
      <formula>"paid"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18" customWidth="1"/>
    <col min="5" max="5" width="40" customWidth="1"/>
  </cols>
  <sheetData>
    <row r="1" ht="24" customHeight="1" spans="1:5" x14ac:dyDescent="0.25">
      <c r="A1" s="5" t="s">
        <v>65</v>
      </c>
      <c r="B1" s="5"/>
      <c r="C1" s="5"/>
      <c r="D1" s="5"/>
      <c r="E1" s="5"/>
    </row>
    <row r="3" ht="30" customHeight="1" spans="1:5" x14ac:dyDescent="0.25">
      <c r="A3" s="11" t="s">
        <v>66</v>
      </c>
      <c r="B3" s="11" t="s">
        <v>38</v>
      </c>
      <c r="C3" s="11" t="s">
        <v>67</v>
      </c>
      <c r="D3" s="11" t="s">
        <v>68</v>
      </c>
      <c r="E3" s="11" t="s">
        <v>69</v>
      </c>
    </row>
    <row r="4" spans="1:5" x14ac:dyDescent="0.25">
      <c r="A4" s="15">
        <v>46272</v>
      </c>
      <c r="B4" t="s">
        <v>45</v>
      </c>
      <c r="C4" s="9">
        <v>1600</v>
      </c>
      <c r="D4" t="s">
        <v>70</v>
      </c>
      <c r="E4" t="s">
        <v>71</v>
      </c>
    </row>
    <row r="5" spans="1:5" x14ac:dyDescent="0.25">
      <c r="A5" s="15">
        <v>46273</v>
      </c>
      <c r="B5" t="s">
        <v>46</v>
      </c>
      <c r="C5" s="9">
        <v>3200</v>
      </c>
      <c r="D5" t="s">
        <v>72</v>
      </c>
      <c r="E5" t="s">
        <v>73</v>
      </c>
    </row>
    <row r="6" spans="1:5" x14ac:dyDescent="0.25">
      <c r="A6" s="15">
        <v>46274</v>
      </c>
      <c r="B6" t="s">
        <v>47</v>
      </c>
      <c r="C6" s="9">
        <v>1600</v>
      </c>
      <c r="D6" t="s">
        <v>74</v>
      </c>
      <c r="E6" t="s">
        <v>71</v>
      </c>
    </row>
    <row r="7" spans="1:4" x14ac:dyDescent="0.25">
      <c r="A7" s="15"/>
      <c r="C7" s="9"/>
    </row>
    <row r="8" spans="1:4" x14ac:dyDescent="0.25">
      <c r="A8" s="15"/>
      <c r="C8" s="9"/>
    </row>
    <row r="9" spans="1:4" x14ac:dyDescent="0.25">
      <c r="A9" s="15"/>
      <c r="C9" s="9"/>
    </row>
    <row r="10" spans="1:4" x14ac:dyDescent="0.25">
      <c r="A10" s="15"/>
      <c r="C10" s="9"/>
    </row>
    <row r="11" spans="1:4" x14ac:dyDescent="0.25">
      <c r="A11" s="15"/>
      <c r="C11" s="9"/>
    </row>
    <row r="12" spans="1:4" x14ac:dyDescent="0.25">
      <c r="A12" s="15"/>
      <c r="C12" s="9"/>
    </row>
    <row r="13" spans="1:4" x14ac:dyDescent="0.25">
      <c r="A13" s="15"/>
      <c r="C13" s="9"/>
    </row>
    <row r="14" spans="1:4" x14ac:dyDescent="0.25">
      <c r="A14" s="15"/>
      <c r="C14" s="9"/>
    </row>
    <row r="15" spans="1:4" x14ac:dyDescent="0.25">
      <c r="A15" s="15"/>
      <c r="C15" s="9"/>
    </row>
    <row r="16" spans="1:4" x14ac:dyDescent="0.25">
      <c r="A16" s="15"/>
      <c r="C16" s="9"/>
    </row>
    <row r="17" spans="1:4" x14ac:dyDescent="0.25">
      <c r="A17" s="15"/>
      <c r="C17" s="9"/>
    </row>
    <row r="18" spans="1:4" x14ac:dyDescent="0.25">
      <c r="A18" s="15"/>
      <c r="C18" s="9"/>
    </row>
    <row r="19" spans="1:4" x14ac:dyDescent="0.25">
      <c r="A19" s="15"/>
      <c r="C19" s="9"/>
    </row>
    <row r="20" spans="1:4" x14ac:dyDescent="0.25">
      <c r="A20" s="15"/>
      <c r="C20" s="9"/>
    </row>
    <row r="21" spans="1:4" x14ac:dyDescent="0.25">
      <c r="A21" s="15"/>
      <c r="C21" s="9"/>
    </row>
    <row r="22" spans="1:4" x14ac:dyDescent="0.25">
      <c r="A22" s="15"/>
      <c r="C22" s="9"/>
    </row>
    <row r="23" spans="1:4" x14ac:dyDescent="0.25">
      <c r="A23" s="15"/>
      <c r="C23" s="9"/>
    </row>
    <row r="24" spans="1:4" x14ac:dyDescent="0.25">
      <c r="A24" s="15"/>
      <c r="C24" s="9"/>
    </row>
    <row r="25" spans="1:4" x14ac:dyDescent="0.25">
      <c r="A25" s="15"/>
      <c r="C25" s="9"/>
    </row>
    <row r="26" spans="1:4" x14ac:dyDescent="0.25">
      <c r="A26" s="15"/>
      <c r="C26" s="9"/>
    </row>
    <row r="27" spans="1:4" x14ac:dyDescent="0.25">
      <c r="A27" s="15"/>
      <c r="C27" s="9"/>
    </row>
    <row r="28" spans="1:4" x14ac:dyDescent="0.25">
      <c r="A28" s="15"/>
      <c r="C28" s="9"/>
    </row>
    <row r="29" spans="1:4" x14ac:dyDescent="0.25">
      <c r="A29" s="15"/>
      <c r="C29" s="9"/>
    </row>
    <row r="30" spans="1:4" x14ac:dyDescent="0.25">
      <c r="A30" s="15"/>
      <c r="C30" s="9"/>
    </row>
    <row r="31" spans="1:4" x14ac:dyDescent="0.25">
      <c r="A31" s="15"/>
      <c r="C31" s="9"/>
    </row>
    <row r="32" spans="1:4" x14ac:dyDescent="0.25">
      <c r="A32" s="15"/>
      <c r="C32" s="9"/>
    </row>
    <row r="33" spans="1:4" x14ac:dyDescent="0.25">
      <c r="A33" s="15"/>
      <c r="C33" s="9"/>
    </row>
    <row r="34" spans="1:4" x14ac:dyDescent="0.25">
      <c r="A34" s="15"/>
      <c r="C34" s="9"/>
    </row>
    <row r="35" spans="1:4" x14ac:dyDescent="0.25">
      <c r="A35" s="15"/>
      <c r="C35" s="9"/>
    </row>
    <row r="36" spans="1:4" x14ac:dyDescent="0.25">
      <c r="A36" s="15"/>
      <c r="C36" s="9"/>
    </row>
    <row r="37" spans="1:4" x14ac:dyDescent="0.25">
      <c r="A37" s="15"/>
      <c r="C37" s="9"/>
    </row>
    <row r="38" spans="1:4" x14ac:dyDescent="0.25">
      <c r="A38" s="15"/>
      <c r="C38" s="9"/>
    </row>
    <row r="39" spans="1:4" x14ac:dyDescent="0.25">
      <c r="A39" s="15"/>
      <c r="C39" s="9"/>
    </row>
    <row r="40" spans="1:4" x14ac:dyDescent="0.25">
      <c r="A40" s="15"/>
      <c r="C40" s="9"/>
    </row>
    <row r="41" spans="1:4" x14ac:dyDescent="0.25">
      <c r="A41" s="15"/>
      <c r="C41" s="9"/>
    </row>
    <row r="42" spans="1:4" x14ac:dyDescent="0.25">
      <c r="A42" s="15"/>
      <c r="C42" s="9"/>
    </row>
    <row r="43" spans="1:4" x14ac:dyDescent="0.25">
      <c r="A43" s="15"/>
      <c r="C43" s="9"/>
    </row>
    <row r="44" spans="1:4" x14ac:dyDescent="0.25">
      <c r="A44" s="15"/>
      <c r="C44" s="9"/>
    </row>
    <row r="45" spans="1:4" x14ac:dyDescent="0.25">
      <c r="A45" s="15"/>
      <c r="C45" s="9"/>
    </row>
    <row r="46" spans="1:4" x14ac:dyDescent="0.25">
      <c r="A46" s="15"/>
      <c r="C46" s="9"/>
    </row>
    <row r="47" spans="1:4" x14ac:dyDescent="0.25">
      <c r="A47" s="15"/>
      <c r="C47" s="9"/>
    </row>
    <row r="48" spans="1:4" x14ac:dyDescent="0.25">
      <c r="A48" s="15"/>
      <c r="C48" s="9"/>
    </row>
    <row r="49" spans="1:4" x14ac:dyDescent="0.25">
      <c r="A49" s="15"/>
      <c r="C49" s="9"/>
    </row>
    <row r="50" spans="1:4" x14ac:dyDescent="0.25">
      <c r="A50" s="15"/>
      <c r="C50" s="9"/>
    </row>
    <row r="51" spans="1:4" x14ac:dyDescent="0.25">
      <c r="A51" s="15"/>
      <c r="C51" s="9"/>
    </row>
    <row r="52" spans="1:4" x14ac:dyDescent="0.25">
      <c r="A52" s="15"/>
      <c r="C52" s="9"/>
    </row>
    <row r="53" spans="1:4" x14ac:dyDescent="0.25">
      <c r="A53" s="15"/>
      <c r="C53" s="9"/>
    </row>
    <row r="54" spans="1:4" x14ac:dyDescent="0.25">
      <c r="A54" s="15"/>
      <c r="C54" s="9"/>
    </row>
    <row r="55" spans="1:4" x14ac:dyDescent="0.25">
      <c r="A55" s="15"/>
      <c r="C55" s="9"/>
    </row>
    <row r="56" spans="1:4" x14ac:dyDescent="0.25">
      <c r="A56" s="15"/>
      <c r="C56" s="9"/>
    </row>
    <row r="57" spans="1:4" x14ac:dyDescent="0.25">
      <c r="A57" s="15"/>
      <c r="C57" s="9"/>
    </row>
    <row r="58" spans="1:4" x14ac:dyDescent="0.25">
      <c r="A58" s="15"/>
      <c r="C58" s="9"/>
    </row>
    <row r="59" spans="1:4" x14ac:dyDescent="0.25">
      <c r="A59" s="15"/>
      <c r="C59" s="9"/>
    </row>
    <row r="60" spans="1:4" x14ac:dyDescent="0.25">
      <c r="A60" s="15"/>
      <c r="C60" s="9"/>
    </row>
    <row r="61" spans="1:4" x14ac:dyDescent="0.25">
      <c r="A61" s="15"/>
      <c r="C61" s="9"/>
    </row>
    <row r="62" spans="1:4" x14ac:dyDescent="0.25">
      <c r="A62" s="15"/>
      <c r="C62" s="9"/>
    </row>
    <row r="63" spans="1:4" x14ac:dyDescent="0.25">
      <c r="A63" s="15"/>
      <c r="C63" s="9"/>
    </row>
    <row r="64" spans="1:4" x14ac:dyDescent="0.25">
      <c r="A64" s="15"/>
      <c r="C64" s="9"/>
    </row>
    <row r="65" spans="1:4" x14ac:dyDescent="0.25">
      <c r="A65" s="15"/>
      <c r="C65" s="9"/>
    </row>
    <row r="66" spans="1:4" x14ac:dyDescent="0.25">
      <c r="A66" s="15"/>
      <c r="C66" s="9"/>
    </row>
    <row r="67" spans="1:4" x14ac:dyDescent="0.25">
      <c r="A67" s="15"/>
      <c r="C67" s="9"/>
    </row>
    <row r="68" spans="1:4" x14ac:dyDescent="0.25">
      <c r="A68" s="15"/>
      <c r="C68" s="9"/>
    </row>
    <row r="69" spans="1:4" x14ac:dyDescent="0.25">
      <c r="A69" s="15"/>
      <c r="C69" s="9"/>
    </row>
    <row r="70" spans="1:4" x14ac:dyDescent="0.25">
      <c r="A70" s="15"/>
      <c r="C70" s="9"/>
    </row>
    <row r="71" spans="1:4" x14ac:dyDescent="0.25">
      <c r="A71" s="15"/>
      <c r="C71" s="9"/>
    </row>
    <row r="72" spans="1:4" x14ac:dyDescent="0.25">
      <c r="A72" s="15"/>
      <c r="C72" s="9"/>
    </row>
    <row r="73" spans="1:4" x14ac:dyDescent="0.25">
      <c r="A73" s="15"/>
      <c r="C73" s="9"/>
    </row>
    <row r="74" spans="1:4" x14ac:dyDescent="0.25">
      <c r="A74" s="15"/>
      <c r="C74" s="9"/>
    </row>
    <row r="75" spans="1:4" x14ac:dyDescent="0.25">
      <c r="A75" s="15"/>
      <c r="C75" s="9"/>
    </row>
    <row r="76" spans="1:4" x14ac:dyDescent="0.25">
      <c r="A76" s="15"/>
      <c r="C76" s="9"/>
    </row>
    <row r="77" spans="1:4" x14ac:dyDescent="0.25">
      <c r="A77" s="15"/>
      <c r="C77" s="9"/>
    </row>
    <row r="78" spans="1:4" x14ac:dyDescent="0.25">
      <c r="A78" s="15"/>
      <c r="C78" s="9"/>
    </row>
    <row r="79" spans="1:4" x14ac:dyDescent="0.25">
      <c r="A79" s="15"/>
      <c r="C79" s="9"/>
    </row>
    <row r="80" spans="1:4" x14ac:dyDescent="0.25">
      <c r="A80" s="15"/>
      <c r="C80" s="9"/>
    </row>
    <row r="81" spans="1:4" x14ac:dyDescent="0.25">
      <c r="A81" s="15"/>
      <c r="C81" s="9"/>
    </row>
    <row r="82" spans="1:4" x14ac:dyDescent="0.25">
      <c r="A82" s="15"/>
      <c r="C82" s="9"/>
    </row>
    <row r="83" spans="1:4" x14ac:dyDescent="0.25">
      <c r="A83" s="15"/>
      <c r="C83" s="9"/>
    </row>
    <row r="84" spans="1:4" x14ac:dyDescent="0.25">
      <c r="A84" s="15"/>
      <c r="C84" s="9"/>
    </row>
    <row r="85" spans="1:4" x14ac:dyDescent="0.25">
      <c r="A85" s="15"/>
      <c r="C85" s="9"/>
    </row>
    <row r="86" spans="1:4" x14ac:dyDescent="0.25">
      <c r="A86" s="15"/>
      <c r="C86" s="9"/>
    </row>
    <row r="87" spans="1:4" x14ac:dyDescent="0.25">
      <c r="A87" s="15"/>
      <c r="C87" s="9"/>
    </row>
    <row r="88" spans="1:4" x14ac:dyDescent="0.25">
      <c r="A88" s="15"/>
      <c r="C88" s="9"/>
    </row>
    <row r="89" spans="1:4" x14ac:dyDescent="0.25">
      <c r="A89" s="15"/>
      <c r="C89" s="9"/>
    </row>
    <row r="90" spans="1:4" x14ac:dyDescent="0.25">
      <c r="A90" s="15"/>
      <c r="C90" s="9"/>
    </row>
    <row r="91" spans="1:4" x14ac:dyDescent="0.25">
      <c r="A91" s="15"/>
      <c r="C91" s="9"/>
    </row>
    <row r="92" spans="1:4" x14ac:dyDescent="0.25">
      <c r="A92" s="15"/>
      <c r="C92" s="9"/>
    </row>
    <row r="93" spans="1:4" x14ac:dyDescent="0.25">
      <c r="A93" s="15"/>
      <c r="C93" s="9"/>
    </row>
    <row r="94" spans="1:4" x14ac:dyDescent="0.25">
      <c r="A94" s="15"/>
      <c r="C94" s="9"/>
    </row>
    <row r="95" spans="1:4" x14ac:dyDescent="0.25">
      <c r="A95" s="15"/>
      <c r="C95" s="9"/>
    </row>
    <row r="96" spans="1:4" x14ac:dyDescent="0.25">
      <c r="A96" s="15"/>
      <c r="C96" s="9"/>
    </row>
    <row r="97" spans="1:4" x14ac:dyDescent="0.25">
      <c r="A97" s="15"/>
      <c r="C97" s="9"/>
    </row>
    <row r="98" spans="1:4" x14ac:dyDescent="0.25">
      <c r="A98" s="15"/>
      <c r="C98" s="9"/>
    </row>
    <row r="99" spans="1:4" x14ac:dyDescent="0.25">
      <c r="A99" s="15"/>
      <c r="C99" s="9"/>
    </row>
    <row r="100" spans="1:4" x14ac:dyDescent="0.25">
      <c r="A100" s="15"/>
      <c r="C100" s="9"/>
    </row>
    <row r="101" spans="1:4" x14ac:dyDescent="0.25">
      <c r="A101" s="15"/>
      <c r="C101" s="9"/>
    </row>
    <row r="102" spans="1:4" x14ac:dyDescent="0.25">
      <c r="A102" s="15"/>
      <c r="C102" s="9"/>
    </row>
    <row r="103" spans="1:4" x14ac:dyDescent="0.25">
      <c r="A103" s="15"/>
      <c r="C103" s="9"/>
    </row>
    <row r="104" spans="1:4" x14ac:dyDescent="0.25">
      <c r="A104" s="15"/>
      <c r="C104" s="9"/>
    </row>
    <row r="105" spans="1:4" x14ac:dyDescent="0.25">
      <c r="A105" s="15"/>
      <c r="C105" s="9"/>
    </row>
    <row r="106" spans="1:4" x14ac:dyDescent="0.25">
      <c r="A106" s="15"/>
      <c r="C106" s="9"/>
    </row>
    <row r="107" spans="1:4" x14ac:dyDescent="0.25">
      <c r="A107" s="15"/>
      <c r="C107" s="9"/>
    </row>
    <row r="108" spans="1:4" x14ac:dyDescent="0.25">
      <c r="A108" s="15"/>
      <c r="C108" s="9"/>
    </row>
    <row r="109" spans="1:4" x14ac:dyDescent="0.25">
      <c r="A109" s="15"/>
      <c r="C109" s="9"/>
    </row>
    <row r="110" spans="1:4" x14ac:dyDescent="0.25">
      <c r="A110" s="15"/>
      <c r="C110" s="9"/>
    </row>
    <row r="111" spans="1:4" x14ac:dyDescent="0.25">
      <c r="A111" s="15"/>
      <c r="C111" s="9"/>
    </row>
    <row r="112" spans="1:4" x14ac:dyDescent="0.25">
      <c r="A112" s="15"/>
      <c r="C112" s="9"/>
    </row>
    <row r="113" spans="1:4" x14ac:dyDescent="0.25">
      <c r="A113" s="15"/>
      <c r="C113" s="9"/>
    </row>
    <row r="114" spans="1:4" x14ac:dyDescent="0.25">
      <c r="A114" s="15"/>
      <c r="C114" s="9"/>
    </row>
    <row r="115" spans="1:4" x14ac:dyDescent="0.25">
      <c r="A115" s="15"/>
      <c r="C115" s="9"/>
    </row>
    <row r="116" spans="1:4" x14ac:dyDescent="0.25">
      <c r="A116" s="15"/>
      <c r="C116" s="9"/>
    </row>
    <row r="117" spans="1:4" x14ac:dyDescent="0.25">
      <c r="A117" s="15"/>
      <c r="C117" s="9"/>
    </row>
    <row r="118" spans="1:4" x14ac:dyDescent="0.25">
      <c r="A118" s="15"/>
      <c r="C118" s="9"/>
    </row>
    <row r="119" spans="1:4" x14ac:dyDescent="0.25">
      <c r="A119" s="15"/>
      <c r="C119" s="9"/>
    </row>
    <row r="120" spans="1:4" x14ac:dyDescent="0.25">
      <c r="A120" s="15"/>
      <c r="C120" s="9"/>
    </row>
    <row r="121" spans="1:4" x14ac:dyDescent="0.25">
      <c r="A121" s="15"/>
      <c r="C121" s="9"/>
    </row>
    <row r="122" spans="1:4" x14ac:dyDescent="0.25">
      <c r="A122" s="15"/>
      <c r="C122" s="9"/>
    </row>
    <row r="123" spans="1:4" x14ac:dyDescent="0.25">
      <c r="A123" s="15"/>
      <c r="C123" s="9"/>
    </row>
    <row r="124" spans="1:4" x14ac:dyDescent="0.25">
      <c r="A124" s="15"/>
      <c r="C124" s="9"/>
    </row>
    <row r="125" spans="1:4" x14ac:dyDescent="0.25">
      <c r="A125" s="15"/>
      <c r="C125" s="9"/>
    </row>
    <row r="126" spans="1:4" x14ac:dyDescent="0.25">
      <c r="A126" s="15"/>
      <c r="C126" s="9"/>
    </row>
    <row r="127" spans="1:4" x14ac:dyDescent="0.25">
      <c r="A127" s="15"/>
      <c r="C127" s="9"/>
    </row>
    <row r="128" spans="1:4" x14ac:dyDescent="0.25">
      <c r="A128" s="15"/>
      <c r="C128" s="9"/>
    </row>
    <row r="129" spans="1:4" x14ac:dyDescent="0.25">
      <c r="A129" s="15"/>
      <c r="C129" s="9"/>
    </row>
    <row r="130" spans="1:4" x14ac:dyDescent="0.25">
      <c r="A130" s="15"/>
      <c r="C130" s="9"/>
    </row>
    <row r="131" spans="1:4" x14ac:dyDescent="0.25">
      <c r="A131" s="15"/>
      <c r="C131" s="9"/>
    </row>
    <row r="132" spans="1:4" x14ac:dyDescent="0.25">
      <c r="A132" s="15"/>
      <c r="C132" s="9"/>
    </row>
    <row r="133" spans="1:4" x14ac:dyDescent="0.25">
      <c r="A133" s="15"/>
      <c r="C133" s="9"/>
    </row>
    <row r="134" spans="1:4" x14ac:dyDescent="0.25">
      <c r="A134" s="15"/>
      <c r="C134" s="9"/>
    </row>
    <row r="135" spans="1:4" x14ac:dyDescent="0.25">
      <c r="A135" s="15"/>
      <c r="C135" s="9"/>
    </row>
    <row r="136" spans="1:4" x14ac:dyDescent="0.25">
      <c r="A136" s="15"/>
      <c r="C136" s="9"/>
    </row>
    <row r="137" spans="1:4" x14ac:dyDescent="0.25">
      <c r="A137" s="15"/>
      <c r="C137" s="9"/>
    </row>
    <row r="138" spans="1:4" x14ac:dyDescent="0.25">
      <c r="A138" s="15"/>
      <c r="C138" s="9"/>
    </row>
    <row r="139" spans="1:4" x14ac:dyDescent="0.25">
      <c r="A139" s="15"/>
      <c r="C139" s="9"/>
    </row>
    <row r="140" spans="1:4" x14ac:dyDescent="0.25">
      <c r="A140" s="15"/>
      <c r="C140" s="9"/>
    </row>
    <row r="141" spans="1:4" x14ac:dyDescent="0.25">
      <c r="A141" s="15"/>
      <c r="C141" s="9"/>
    </row>
    <row r="142" spans="1:4" x14ac:dyDescent="0.25">
      <c r="A142" s="15"/>
      <c r="C142" s="9"/>
    </row>
    <row r="143" spans="1:4" x14ac:dyDescent="0.25">
      <c r="A143" s="15"/>
      <c r="C143" s="9"/>
    </row>
    <row r="144" spans="1:4" x14ac:dyDescent="0.25">
      <c r="A144" s="15"/>
      <c r="C144" s="9"/>
    </row>
    <row r="145" spans="1:4" x14ac:dyDescent="0.25">
      <c r="A145" s="15"/>
      <c r="C145" s="9"/>
    </row>
    <row r="146" spans="1:4" x14ac:dyDescent="0.25">
      <c r="A146" s="15"/>
      <c r="C146" s="9"/>
    </row>
    <row r="147" spans="1:4" x14ac:dyDescent="0.25">
      <c r="A147" s="15"/>
      <c r="C147" s="9"/>
    </row>
    <row r="148" spans="1:4" x14ac:dyDescent="0.25">
      <c r="A148" s="15"/>
      <c r="C148" s="9"/>
    </row>
    <row r="149" spans="1:4" x14ac:dyDescent="0.25">
      <c r="A149" s="15"/>
      <c r="C149" s="9"/>
    </row>
    <row r="150" spans="1:4" x14ac:dyDescent="0.25">
      <c r="A150" s="15"/>
      <c r="C150" s="9"/>
    </row>
    <row r="151" spans="1:4" x14ac:dyDescent="0.25">
      <c r="A151" s="15"/>
      <c r="C151" s="9"/>
    </row>
    <row r="152" spans="1:4" x14ac:dyDescent="0.25">
      <c r="A152" s="15"/>
      <c r="C152" s="9"/>
    </row>
    <row r="153" spans="1:4" x14ac:dyDescent="0.25">
      <c r="A153" s="15"/>
      <c r="C153" s="9"/>
    </row>
    <row r="154" spans="1:4" x14ac:dyDescent="0.25">
      <c r="A154" s="15"/>
      <c r="C154" s="9"/>
    </row>
    <row r="155" spans="1:4" x14ac:dyDescent="0.25">
      <c r="A155" s="15"/>
      <c r="C155" s="9"/>
    </row>
    <row r="156" spans="1:4" x14ac:dyDescent="0.25">
      <c r="A156" s="15"/>
      <c r="C156" s="9"/>
    </row>
    <row r="157" spans="1:4" x14ac:dyDescent="0.25">
      <c r="A157" s="15"/>
      <c r="C157" s="9"/>
    </row>
    <row r="158" spans="1:4" x14ac:dyDescent="0.25">
      <c r="A158" s="15"/>
      <c r="C158" s="9"/>
    </row>
    <row r="159" spans="1:4" x14ac:dyDescent="0.25">
      <c r="A159" s="15"/>
      <c r="C159" s="9"/>
    </row>
    <row r="160" spans="1:4" x14ac:dyDescent="0.25">
      <c r="A160" s="15"/>
      <c r="C160" s="9"/>
    </row>
    <row r="161" spans="1:4" x14ac:dyDescent="0.25">
      <c r="A161" s="15"/>
      <c r="C161" s="9"/>
    </row>
    <row r="162" spans="1:4" x14ac:dyDescent="0.25">
      <c r="A162" s="15"/>
      <c r="C162" s="9"/>
    </row>
    <row r="163" spans="1:4" x14ac:dyDescent="0.25">
      <c r="A163" s="15"/>
      <c r="C163" s="9"/>
    </row>
    <row r="164" spans="1:4" x14ac:dyDescent="0.25">
      <c r="A164" s="15"/>
      <c r="C164" s="9"/>
    </row>
    <row r="165" spans="1:4" x14ac:dyDescent="0.25">
      <c r="A165" s="15"/>
      <c r="C165" s="9"/>
    </row>
    <row r="166" spans="1:4" x14ac:dyDescent="0.25">
      <c r="A166" s="15"/>
      <c r="C166" s="9"/>
    </row>
    <row r="167" spans="1:4" x14ac:dyDescent="0.25">
      <c r="A167" s="15"/>
      <c r="C167" s="9"/>
    </row>
    <row r="168" spans="1:4" x14ac:dyDescent="0.25">
      <c r="A168" s="15"/>
      <c r="C168" s="9"/>
    </row>
    <row r="169" spans="1:4" x14ac:dyDescent="0.25">
      <c r="A169" s="15"/>
      <c r="C169" s="9"/>
    </row>
    <row r="170" spans="1:4" x14ac:dyDescent="0.25">
      <c r="A170" s="15"/>
      <c r="C170" s="9"/>
    </row>
    <row r="171" spans="1:4" x14ac:dyDescent="0.25">
      <c r="A171" s="15"/>
      <c r="C171" s="9"/>
    </row>
    <row r="172" spans="1:4" x14ac:dyDescent="0.25">
      <c r="A172" s="15"/>
      <c r="C172" s="9"/>
    </row>
    <row r="173" spans="1:4" x14ac:dyDescent="0.25">
      <c r="A173" s="15"/>
      <c r="C173" s="9"/>
    </row>
    <row r="174" spans="1:4" x14ac:dyDescent="0.25">
      <c r="A174" s="15"/>
      <c r="C174" s="9"/>
    </row>
    <row r="175" spans="1:4" x14ac:dyDescent="0.25">
      <c r="A175" s="15"/>
      <c r="C175" s="9"/>
    </row>
    <row r="176" spans="1:4" x14ac:dyDescent="0.25">
      <c r="A176" s="15"/>
      <c r="C176" s="9"/>
    </row>
    <row r="177" spans="1:4" x14ac:dyDescent="0.25">
      <c r="A177" s="15"/>
      <c r="C177" s="9"/>
    </row>
    <row r="178" spans="1:4" x14ac:dyDescent="0.25">
      <c r="A178" s="15"/>
      <c r="C178" s="9"/>
    </row>
    <row r="179" spans="1:4" x14ac:dyDescent="0.25">
      <c r="A179" s="15"/>
      <c r="C179" s="9"/>
    </row>
    <row r="180" spans="1:4" x14ac:dyDescent="0.25">
      <c r="A180" s="15"/>
      <c r="C180" s="9"/>
    </row>
    <row r="181" spans="1:4" x14ac:dyDescent="0.25">
      <c r="A181" s="15"/>
      <c r="C181" s="9"/>
    </row>
    <row r="182" spans="1:4" x14ac:dyDescent="0.25">
      <c r="A182" s="15"/>
      <c r="C182" s="9"/>
    </row>
    <row r="183" spans="1:4" x14ac:dyDescent="0.25">
      <c r="A183" s="15"/>
      <c r="C183" s="9"/>
    </row>
    <row r="184" spans="1:4" x14ac:dyDescent="0.25">
      <c r="A184" s="15"/>
      <c r="C184" s="9"/>
    </row>
    <row r="185" spans="1:4" x14ac:dyDescent="0.25">
      <c r="A185" s="15"/>
      <c r="C185" s="9"/>
    </row>
    <row r="186" spans="1:4" x14ac:dyDescent="0.25">
      <c r="A186" s="15"/>
      <c r="C186" s="9"/>
    </row>
    <row r="187" spans="1:4" x14ac:dyDescent="0.25">
      <c r="A187" s="15"/>
      <c r="C187" s="9"/>
    </row>
    <row r="188" spans="1:4" x14ac:dyDescent="0.25">
      <c r="A188" s="15"/>
      <c r="C188" s="9"/>
    </row>
    <row r="189" spans="1:4" x14ac:dyDescent="0.25">
      <c r="A189" s="15"/>
      <c r="C189" s="9"/>
    </row>
    <row r="190" spans="1:4" x14ac:dyDescent="0.25">
      <c r="A190" s="15"/>
      <c r="C190" s="9"/>
    </row>
    <row r="191" spans="1:4" x14ac:dyDescent="0.25">
      <c r="A191" s="15"/>
      <c r="C191" s="9"/>
    </row>
    <row r="192" spans="1:4" x14ac:dyDescent="0.25">
      <c r="A192" s="15"/>
      <c r="C192" s="9"/>
    </row>
    <row r="193" spans="1:4" x14ac:dyDescent="0.25">
      <c r="A193" s="15"/>
      <c r="C193" s="9"/>
    </row>
    <row r="194" spans="1:4" x14ac:dyDescent="0.25">
      <c r="A194" s="15"/>
      <c r="C194" s="9"/>
    </row>
    <row r="195" spans="1:4" x14ac:dyDescent="0.25">
      <c r="A195" s="15"/>
      <c r="C195" s="9"/>
    </row>
    <row r="196" spans="1:4" x14ac:dyDescent="0.25">
      <c r="A196" s="15"/>
      <c r="C196" s="9"/>
    </row>
    <row r="197" spans="1:4" x14ac:dyDescent="0.25">
      <c r="A197" s="15"/>
      <c r="C197" s="9"/>
    </row>
    <row r="198" spans="1:4" x14ac:dyDescent="0.25">
      <c r="A198" s="15"/>
      <c r="C198" s="9"/>
    </row>
    <row r="199" spans="1:4" x14ac:dyDescent="0.25">
      <c r="A199" s="15"/>
      <c r="C199" s="9"/>
    </row>
    <row r="200" spans="1:4" x14ac:dyDescent="0.25">
      <c r="A200" s="15"/>
      <c r="C200" s="9"/>
    </row>
    <row r="201" spans="1:4" x14ac:dyDescent="0.25">
      <c r="A201" s="15"/>
      <c r="C201" s="9"/>
    </row>
    <row r="202" spans="1:4" x14ac:dyDescent="0.25">
      <c r="A202" s="15"/>
      <c r="C202" s="9"/>
    </row>
    <row r="203" spans="1:4" x14ac:dyDescent="0.25">
      <c r="A203" s="15"/>
      <c r="C203" s="9"/>
    </row>
    <row r="204" spans="1:4" x14ac:dyDescent="0.25">
      <c r="A204" s="15"/>
      <c r="C204" s="9"/>
    </row>
    <row r="205" spans="1:4" x14ac:dyDescent="0.25">
      <c r="A205" s="15"/>
      <c r="C205" s="9"/>
    </row>
    <row r="206" spans="1:4" x14ac:dyDescent="0.25">
      <c r="A206" s="15"/>
      <c r="C206" s="9"/>
    </row>
    <row r="207" spans="1:4" x14ac:dyDescent="0.25">
      <c r="A207" s="15"/>
      <c r="C207" s="9"/>
    </row>
    <row r="208" spans="1:4" x14ac:dyDescent="0.25">
      <c r="A208" s="15"/>
      <c r="C208" s="9"/>
    </row>
    <row r="209" spans="1:4" x14ac:dyDescent="0.25">
      <c r="A209" s="15"/>
      <c r="C209" s="9"/>
    </row>
    <row r="210" spans="1:4" x14ac:dyDescent="0.25">
      <c r="A210" s="15"/>
      <c r="C210" s="9"/>
    </row>
    <row r="211" spans="1:4" x14ac:dyDescent="0.25">
      <c r="A211" s="15"/>
      <c r="C211" s="9"/>
    </row>
    <row r="212" spans="1:4" x14ac:dyDescent="0.25">
      <c r="A212" s="15"/>
      <c r="C212" s="9"/>
    </row>
    <row r="213" spans="1:4" x14ac:dyDescent="0.25">
      <c r="A213" s="15"/>
      <c r="C213" s="9"/>
    </row>
    <row r="214" spans="1:4" x14ac:dyDescent="0.25">
      <c r="A214" s="15"/>
      <c r="C214" s="9"/>
    </row>
    <row r="215" spans="1:4" x14ac:dyDescent="0.25">
      <c r="A215" s="15"/>
      <c r="C215" s="9"/>
    </row>
    <row r="216" spans="1:4" x14ac:dyDescent="0.25">
      <c r="A216" s="15"/>
      <c r="C216" s="9"/>
    </row>
    <row r="217" spans="1:4" x14ac:dyDescent="0.25">
      <c r="A217" s="15"/>
      <c r="C217" s="9"/>
    </row>
    <row r="218" spans="1:4" x14ac:dyDescent="0.25">
      <c r="A218" s="15"/>
      <c r="C218" s="9"/>
    </row>
    <row r="219" spans="1:4" x14ac:dyDescent="0.25">
      <c r="A219" s="15"/>
      <c r="C219" s="9"/>
    </row>
    <row r="220" spans="1:4" x14ac:dyDescent="0.25">
      <c r="A220" s="15"/>
      <c r="C220" s="9"/>
    </row>
    <row r="221" spans="1:4" x14ac:dyDescent="0.25">
      <c r="A221" s="15"/>
      <c r="C221" s="9"/>
    </row>
    <row r="222" spans="1:4" x14ac:dyDescent="0.25">
      <c r="A222" s="15"/>
      <c r="C222" s="9"/>
    </row>
    <row r="223" spans="1:4" x14ac:dyDescent="0.25">
      <c r="A223" s="15"/>
      <c r="C223" s="9"/>
    </row>
    <row r="224" spans="1:4" x14ac:dyDescent="0.25">
      <c r="A224" s="15"/>
      <c r="C224" s="9"/>
    </row>
    <row r="225" spans="1:4" x14ac:dyDescent="0.25">
      <c r="A225" s="15"/>
      <c r="C225" s="9"/>
    </row>
    <row r="226" spans="1:4" x14ac:dyDescent="0.25">
      <c r="A226" s="15"/>
      <c r="C226" s="9"/>
    </row>
    <row r="227" spans="1:4" x14ac:dyDescent="0.25">
      <c r="A227" s="15"/>
      <c r="C227" s="9"/>
    </row>
    <row r="228" spans="1:4" x14ac:dyDescent="0.25">
      <c r="A228" s="15"/>
      <c r="C228" s="9"/>
    </row>
    <row r="229" spans="1:4" x14ac:dyDescent="0.25">
      <c r="A229" s="15"/>
      <c r="C229" s="9"/>
    </row>
    <row r="230" spans="1:4" x14ac:dyDescent="0.25">
      <c r="A230" s="15"/>
      <c r="C230" s="9"/>
    </row>
    <row r="231" spans="1:4" x14ac:dyDescent="0.25">
      <c r="A231" s="15"/>
      <c r="C231" s="9"/>
    </row>
    <row r="232" spans="1:4" x14ac:dyDescent="0.25">
      <c r="A232" s="15"/>
      <c r="C232" s="9"/>
    </row>
    <row r="233" spans="1:4" x14ac:dyDescent="0.25">
      <c r="A233" s="15"/>
      <c r="C233" s="9"/>
    </row>
    <row r="234" spans="1:4" x14ac:dyDescent="0.25">
      <c r="A234" s="15"/>
      <c r="C234" s="9"/>
    </row>
    <row r="235" spans="1:4" x14ac:dyDescent="0.25">
      <c r="A235" s="15"/>
      <c r="C235" s="9"/>
    </row>
    <row r="236" spans="1:4" x14ac:dyDescent="0.25">
      <c r="A236" s="15"/>
      <c r="C236" s="9"/>
    </row>
    <row r="237" spans="1:4" x14ac:dyDescent="0.25">
      <c r="A237" s="15"/>
      <c r="C237" s="9"/>
    </row>
    <row r="238" spans="1:4" x14ac:dyDescent="0.25">
      <c r="A238" s="15"/>
      <c r="C238" s="9"/>
    </row>
    <row r="239" spans="1:4" x14ac:dyDescent="0.25">
      <c r="A239" s="15"/>
      <c r="C239" s="9"/>
    </row>
    <row r="240" spans="1:4" x14ac:dyDescent="0.25">
      <c r="A240" s="15"/>
      <c r="C240" s="9"/>
    </row>
    <row r="241" spans="1:4" x14ac:dyDescent="0.25">
      <c r="A241" s="15"/>
      <c r="C241" s="9"/>
    </row>
    <row r="242" spans="1:4" x14ac:dyDescent="0.25">
      <c r="A242" s="15"/>
      <c r="C242" s="9"/>
    </row>
    <row r="243" spans="1:4" x14ac:dyDescent="0.25">
      <c r="A243" s="15"/>
      <c r="C243" s="9"/>
    </row>
    <row r="244" spans="1:4" x14ac:dyDescent="0.25">
      <c r="A244" s="15"/>
      <c r="C244" s="9"/>
    </row>
    <row r="245" spans="1:4" x14ac:dyDescent="0.25">
      <c r="A245" s="15"/>
      <c r="C245" s="9"/>
    </row>
    <row r="246" spans="1:4" x14ac:dyDescent="0.25">
      <c r="A246" s="15"/>
      <c r="C246" s="9"/>
    </row>
    <row r="247" spans="1:4" x14ac:dyDescent="0.25">
      <c r="A247" s="15"/>
      <c r="C247" s="9"/>
    </row>
    <row r="248" spans="1:4" x14ac:dyDescent="0.25">
      <c r="A248" s="15"/>
      <c r="C248" s="9"/>
    </row>
    <row r="249" spans="1:4" x14ac:dyDescent="0.25">
      <c r="A249" s="15"/>
      <c r="C249" s="9"/>
    </row>
    <row r="250" spans="1:4" x14ac:dyDescent="0.25">
      <c r="A250" s="15"/>
      <c r="C250" s="9"/>
    </row>
    <row r="251" spans="1:4" x14ac:dyDescent="0.25">
      <c r="A251" s="15"/>
      <c r="C251" s="9"/>
    </row>
    <row r="252" spans="1:4" x14ac:dyDescent="0.25">
      <c r="A252" s="15"/>
      <c r="C252" s="9"/>
    </row>
    <row r="253" spans="1:4" x14ac:dyDescent="0.25">
      <c r="A253" s="15"/>
      <c r="C253" s="9"/>
    </row>
    <row r="254" spans="1:4" x14ac:dyDescent="0.25">
      <c r="A254" s="15"/>
      <c r="C254" s="9"/>
    </row>
    <row r="255" spans="1:4" x14ac:dyDescent="0.25">
      <c r="A255" s="15"/>
      <c r="C255" s="9"/>
    </row>
    <row r="256" spans="1:4" x14ac:dyDescent="0.25">
      <c r="A256" s="15"/>
      <c r="C256" s="9"/>
    </row>
    <row r="257" spans="1:4" x14ac:dyDescent="0.25">
      <c r="A257" s="15"/>
      <c r="C257" s="9"/>
    </row>
    <row r="258" spans="1:4" x14ac:dyDescent="0.25">
      <c r="A258" s="15"/>
      <c r="C258" s="9"/>
    </row>
    <row r="259" spans="1:4" x14ac:dyDescent="0.25">
      <c r="A259" s="15"/>
      <c r="C259" s="9"/>
    </row>
    <row r="260" spans="1:4" x14ac:dyDescent="0.25">
      <c r="A260" s="15"/>
      <c r="C260" s="9"/>
    </row>
    <row r="261" spans="1:4" x14ac:dyDescent="0.25">
      <c r="A261" s="15"/>
      <c r="C261" s="9"/>
    </row>
    <row r="262" spans="1:4" x14ac:dyDescent="0.25">
      <c r="A262" s="15"/>
      <c r="C262" s="9"/>
    </row>
    <row r="263" spans="1:4" x14ac:dyDescent="0.25">
      <c r="A263" s="15"/>
      <c r="C263" s="9"/>
    </row>
    <row r="264" spans="1:4" x14ac:dyDescent="0.25">
      <c r="A264" s="15"/>
      <c r="C264" s="9"/>
    </row>
    <row r="265" spans="1:4" x14ac:dyDescent="0.25">
      <c r="A265" s="15"/>
      <c r="C265" s="9"/>
    </row>
    <row r="266" spans="1:4" x14ac:dyDescent="0.25">
      <c r="A266" s="15"/>
      <c r="C266" s="9"/>
    </row>
    <row r="267" spans="1:4" x14ac:dyDescent="0.25">
      <c r="A267" s="15"/>
      <c r="C267" s="9"/>
    </row>
    <row r="268" spans="1:4" x14ac:dyDescent="0.25">
      <c r="A268" s="15"/>
      <c r="C268" s="9"/>
    </row>
    <row r="269" spans="1:4" x14ac:dyDescent="0.25">
      <c r="A269" s="15"/>
      <c r="C269" s="9"/>
    </row>
    <row r="270" spans="1:4" x14ac:dyDescent="0.25">
      <c r="A270" s="15"/>
      <c r="C270" s="9"/>
    </row>
    <row r="271" spans="1:4" x14ac:dyDescent="0.25">
      <c r="A271" s="15"/>
      <c r="C271" s="9"/>
    </row>
    <row r="272" spans="1:4" x14ac:dyDescent="0.25">
      <c r="A272" s="15"/>
      <c r="C272" s="9"/>
    </row>
    <row r="273" spans="1:4" x14ac:dyDescent="0.25">
      <c r="A273" s="15"/>
      <c r="C273" s="9"/>
    </row>
    <row r="274" spans="1:4" x14ac:dyDescent="0.25">
      <c r="A274" s="15"/>
      <c r="C274" s="9"/>
    </row>
    <row r="275" spans="1:4" x14ac:dyDescent="0.25">
      <c r="A275" s="15"/>
      <c r="C275" s="9"/>
    </row>
    <row r="276" spans="1:4" x14ac:dyDescent="0.25">
      <c r="A276" s="15"/>
      <c r="C276" s="9"/>
    </row>
    <row r="277" spans="1:4" x14ac:dyDescent="0.25">
      <c r="A277" s="15"/>
      <c r="C277" s="9"/>
    </row>
    <row r="278" spans="1:4" x14ac:dyDescent="0.25">
      <c r="A278" s="15"/>
      <c r="C278" s="9"/>
    </row>
    <row r="279" spans="1:4" x14ac:dyDescent="0.25">
      <c r="A279" s="15"/>
      <c r="C279" s="9"/>
    </row>
    <row r="280" spans="1:4" x14ac:dyDescent="0.25">
      <c r="A280" s="15"/>
      <c r="C280" s="9"/>
    </row>
    <row r="281" spans="1:4" x14ac:dyDescent="0.25">
      <c r="A281" s="15"/>
      <c r="C281" s="9"/>
    </row>
    <row r="282" spans="1:4" x14ac:dyDescent="0.25">
      <c r="A282" s="15"/>
      <c r="C282" s="9"/>
    </row>
    <row r="283" spans="1:4" x14ac:dyDescent="0.25">
      <c r="A283" s="15"/>
      <c r="C283" s="9"/>
    </row>
    <row r="284" spans="1:4" x14ac:dyDescent="0.25">
      <c r="A284" s="15"/>
      <c r="C284" s="9"/>
    </row>
    <row r="285" spans="1:4" x14ac:dyDescent="0.25">
      <c r="A285" s="15"/>
      <c r="C285" s="9"/>
    </row>
    <row r="286" spans="1:4" x14ac:dyDescent="0.25">
      <c r="A286" s="15"/>
      <c r="C286" s="9"/>
    </row>
    <row r="287" spans="1:4" x14ac:dyDescent="0.25">
      <c r="A287" s="15"/>
      <c r="C287" s="9"/>
    </row>
    <row r="288" spans="1:4" x14ac:dyDescent="0.25">
      <c r="A288" s="15"/>
      <c r="C288" s="9"/>
    </row>
    <row r="289" spans="1:4" x14ac:dyDescent="0.25">
      <c r="A289" s="15"/>
      <c r="C289" s="9"/>
    </row>
    <row r="290" spans="1:4" x14ac:dyDescent="0.25">
      <c r="A290" s="15"/>
      <c r="C290" s="9"/>
    </row>
    <row r="291" spans="1:4" x14ac:dyDescent="0.25">
      <c r="A291" s="15"/>
      <c r="C291" s="9"/>
    </row>
    <row r="292" spans="1:4" x14ac:dyDescent="0.25">
      <c r="A292" s="15"/>
      <c r="C292" s="9"/>
    </row>
    <row r="293" spans="1:4" x14ac:dyDescent="0.25">
      <c r="A293" s="15"/>
      <c r="C293" s="9"/>
    </row>
    <row r="294" spans="1:4" x14ac:dyDescent="0.25">
      <c r="A294" s="15"/>
      <c r="C294" s="9"/>
    </row>
    <row r="295" spans="1:4" x14ac:dyDescent="0.25">
      <c r="A295" s="15"/>
      <c r="C295" s="9"/>
    </row>
    <row r="296" spans="1:4" x14ac:dyDescent="0.25">
      <c r="A296" s="15"/>
      <c r="C296" s="9"/>
    </row>
    <row r="297" spans="1:4" x14ac:dyDescent="0.25">
      <c r="A297" s="15"/>
      <c r="C297" s="9"/>
    </row>
    <row r="298" spans="1:4" x14ac:dyDescent="0.25">
      <c r="A298" s="15"/>
      <c r="C298" s="9"/>
    </row>
    <row r="299" spans="1:4" x14ac:dyDescent="0.25">
      <c r="A299" s="15"/>
      <c r="C299" s="9"/>
    </row>
    <row r="300" spans="1:4" x14ac:dyDescent="0.25">
      <c r="A300" s="15"/>
      <c r="C300" s="9"/>
    </row>
    <row r="301" spans="1:4" x14ac:dyDescent="0.25">
      <c r="A301" s="15"/>
      <c r="C301" s="9"/>
    </row>
    <row r="302" spans="1:4" x14ac:dyDescent="0.25">
      <c r="A302" s="15"/>
      <c r="C302" s="9"/>
    </row>
    <row r="303" spans="1:4" x14ac:dyDescent="0.25">
      <c r="A303" s="15"/>
      <c r="C303" s="9"/>
    </row>
  </sheetData>
  <mergeCells count="1">
    <mergeCell ref="A1:E1"/>
  </mergeCells>
  <dataValidations count="4">
    <dataValidation type="list" allowBlank="1" sqref="B10:B303">
      <formula1>'Children'!$B$4:$B$43</formula1>
    </dataValidation>
    <dataValidation type="list" allowBlank="1" sqref="B4:B303">
      <formula1>'Children'!$B$4:$B$43</formula1>
    </dataValidation>
    <dataValidation type="list" allowBlank="1" sqref="D10:D303">
      <formula1>"transfer,cash,collection link"</formula1>
    </dataValidation>
    <dataValidation type="list" allowBlank="1" sqref="D4:D303">
      <formula1>"transfer,cash,collection link"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8" customWidth="1"/>
    <col min="3" max="3" width="30" customWidth="1"/>
    <col min="4" max="4" width="12" customWidth="1"/>
    <col min="5" max="5" width="16" customWidth="1"/>
    <col min="6" max="6" width="24" customWidth="1"/>
  </cols>
  <sheetData>
    <row r="1" ht="24" customHeight="1" spans="1:6" x14ac:dyDescent="0.25">
      <c r="A1" s="5" t="s">
        <v>75</v>
      </c>
      <c r="B1" s="5"/>
      <c r="C1" s="5"/>
      <c r="D1" s="5"/>
      <c r="E1" s="5"/>
      <c r="F1" s="5"/>
    </row>
    <row r="3" ht="30" customHeight="1" spans="1:6" x14ac:dyDescent="0.25">
      <c r="A3" s="11" t="s">
        <v>66</v>
      </c>
      <c r="B3" s="11" t="s">
        <v>76</v>
      </c>
      <c r="C3" s="11" t="s">
        <v>77</v>
      </c>
      <c r="D3" s="11" t="s">
        <v>67</v>
      </c>
      <c r="E3" s="11" t="s">
        <v>78</v>
      </c>
      <c r="F3" s="11" t="s">
        <v>79</v>
      </c>
    </row>
    <row r="4" spans="1:6" x14ac:dyDescent="0.25">
      <c r="A4" s="15">
        <v>46277</v>
      </c>
      <c r="B4" t="s">
        <v>80</v>
      </c>
      <c r="C4" t="s">
        <v>25</v>
      </c>
      <c r="D4" s="9">
        <v>2400</v>
      </c>
      <c r="E4" t="s">
        <v>81</v>
      </c>
      <c r="F4" t="s">
        <v>82</v>
      </c>
    </row>
    <row r="5" spans="1:6" x14ac:dyDescent="0.25">
      <c r="A5" s="15">
        <v>46290</v>
      </c>
      <c r="B5" t="s">
        <v>83</v>
      </c>
      <c r="C5" t="s">
        <v>31</v>
      </c>
      <c r="D5" s="9">
        <v>3000</v>
      </c>
      <c r="E5" t="s">
        <v>81</v>
      </c>
      <c r="F5" t="s">
        <v>84</v>
      </c>
    </row>
    <row r="6" spans="1:4" x14ac:dyDescent="0.25">
      <c r="A6" s="15"/>
      <c r="D6" s="9"/>
    </row>
    <row r="7" spans="1:4" x14ac:dyDescent="0.25">
      <c r="A7" s="15"/>
      <c r="D7" s="9"/>
    </row>
    <row r="8" spans="1:4" x14ac:dyDescent="0.25">
      <c r="A8" s="15"/>
      <c r="D8" s="9"/>
    </row>
    <row r="9" spans="1:4" x14ac:dyDescent="0.25">
      <c r="A9" s="15"/>
      <c r="D9" s="9"/>
    </row>
    <row r="10" spans="1:4" x14ac:dyDescent="0.25">
      <c r="A10" s="15"/>
      <c r="D10" s="9"/>
    </row>
    <row r="11" spans="1:4" x14ac:dyDescent="0.25">
      <c r="A11" s="15"/>
      <c r="D11" s="9"/>
    </row>
    <row r="12" spans="1:4" x14ac:dyDescent="0.25">
      <c r="A12" s="15"/>
      <c r="D12" s="9"/>
    </row>
    <row r="13" spans="1:4" x14ac:dyDescent="0.25">
      <c r="A13" s="15"/>
      <c r="D13" s="9"/>
    </row>
    <row r="14" spans="1:4" x14ac:dyDescent="0.25">
      <c r="A14" s="15"/>
      <c r="D14" s="9"/>
    </row>
    <row r="15" spans="1:4" x14ac:dyDescent="0.25">
      <c r="A15" s="15"/>
      <c r="D15" s="9"/>
    </row>
    <row r="16" spans="1:4" x14ac:dyDescent="0.25">
      <c r="A16" s="15"/>
      <c r="D16" s="9"/>
    </row>
    <row r="17" spans="1:4" x14ac:dyDescent="0.25">
      <c r="A17" s="15"/>
      <c r="D17" s="9"/>
    </row>
    <row r="18" spans="1:4" x14ac:dyDescent="0.25">
      <c r="A18" s="15"/>
      <c r="D18" s="9"/>
    </row>
    <row r="19" spans="1:4" x14ac:dyDescent="0.25">
      <c r="A19" s="15"/>
      <c r="D19" s="9"/>
    </row>
    <row r="20" spans="1:4" x14ac:dyDescent="0.25">
      <c r="A20" s="15"/>
      <c r="D20" s="9"/>
    </row>
    <row r="21" spans="1:4" x14ac:dyDescent="0.25">
      <c r="A21" s="15"/>
      <c r="D21" s="9"/>
    </row>
    <row r="22" spans="1:4" x14ac:dyDescent="0.25">
      <c r="A22" s="15"/>
      <c r="D22" s="9"/>
    </row>
    <row r="23" spans="1:4" x14ac:dyDescent="0.25">
      <c r="A23" s="15"/>
      <c r="D23" s="9"/>
    </row>
    <row r="24" spans="1:4" x14ac:dyDescent="0.25">
      <c r="A24" s="15"/>
      <c r="D24" s="9"/>
    </row>
    <row r="25" spans="1:4" x14ac:dyDescent="0.25">
      <c r="A25" s="15"/>
      <c r="D25" s="9"/>
    </row>
    <row r="26" spans="1:4" x14ac:dyDescent="0.25">
      <c r="A26" s="15"/>
      <c r="D26" s="9"/>
    </row>
    <row r="27" spans="1:4" x14ac:dyDescent="0.25">
      <c r="A27" s="15"/>
      <c r="D27" s="9"/>
    </row>
    <row r="28" spans="1:4" x14ac:dyDescent="0.25">
      <c r="A28" s="15"/>
      <c r="D28" s="9"/>
    </row>
    <row r="29" spans="1:4" x14ac:dyDescent="0.25">
      <c r="A29" s="15"/>
      <c r="D29" s="9"/>
    </row>
    <row r="30" spans="1:4" x14ac:dyDescent="0.25">
      <c r="A30" s="15"/>
      <c r="D30" s="9"/>
    </row>
    <row r="31" spans="1:4" x14ac:dyDescent="0.25">
      <c r="A31" s="15"/>
      <c r="D31" s="9"/>
    </row>
    <row r="32" spans="1:4" x14ac:dyDescent="0.25">
      <c r="A32" s="15"/>
      <c r="D32" s="9"/>
    </row>
    <row r="33" spans="1:4" x14ac:dyDescent="0.25">
      <c r="A33" s="15"/>
      <c r="D33" s="9"/>
    </row>
    <row r="34" spans="1:4" x14ac:dyDescent="0.25">
      <c r="A34" s="15"/>
      <c r="D34" s="9"/>
    </row>
    <row r="35" spans="1:4" x14ac:dyDescent="0.25">
      <c r="A35" s="15"/>
      <c r="D35" s="9"/>
    </row>
    <row r="36" spans="1:4" x14ac:dyDescent="0.25">
      <c r="A36" s="15"/>
      <c r="D36" s="9"/>
    </row>
    <row r="37" spans="1:4" x14ac:dyDescent="0.25">
      <c r="A37" s="15"/>
      <c r="D37" s="9"/>
    </row>
    <row r="38" spans="1:4" x14ac:dyDescent="0.25">
      <c r="A38" s="15"/>
      <c r="D38" s="9"/>
    </row>
    <row r="39" spans="1:4" x14ac:dyDescent="0.25">
      <c r="A39" s="15"/>
      <c r="D39" s="9"/>
    </row>
    <row r="40" spans="1:4" x14ac:dyDescent="0.25">
      <c r="A40" s="15"/>
      <c r="D40" s="9"/>
    </row>
    <row r="41" spans="1:4" x14ac:dyDescent="0.25">
      <c r="A41" s="15"/>
      <c r="D41" s="9"/>
    </row>
    <row r="42" spans="1:4" x14ac:dyDescent="0.25">
      <c r="A42" s="15"/>
      <c r="D42" s="9"/>
    </row>
    <row r="43" spans="1:4" x14ac:dyDescent="0.25">
      <c r="A43" s="15"/>
      <c r="D43" s="9"/>
    </row>
    <row r="44" spans="1:4" x14ac:dyDescent="0.25">
      <c r="A44" s="15"/>
      <c r="D44" s="9"/>
    </row>
    <row r="45" spans="1:4" x14ac:dyDescent="0.25">
      <c r="A45" s="15"/>
      <c r="D45" s="9"/>
    </row>
    <row r="46" spans="1:4" x14ac:dyDescent="0.25">
      <c r="A46" s="15"/>
      <c r="D46" s="9"/>
    </row>
    <row r="47" spans="1:4" x14ac:dyDescent="0.25">
      <c r="A47" s="15"/>
      <c r="D47" s="9"/>
    </row>
    <row r="48" spans="1:4" x14ac:dyDescent="0.25">
      <c r="A48" s="15"/>
      <c r="D48" s="9"/>
    </row>
    <row r="49" spans="1:4" x14ac:dyDescent="0.25">
      <c r="A49" s="15"/>
      <c r="D49" s="9"/>
    </row>
    <row r="50" spans="1:4" x14ac:dyDescent="0.25">
      <c r="A50" s="15"/>
      <c r="D50" s="9"/>
    </row>
    <row r="51" spans="1:4" x14ac:dyDescent="0.25">
      <c r="A51" s="15"/>
      <c r="D51" s="9"/>
    </row>
    <row r="52" spans="1:4" x14ac:dyDescent="0.25">
      <c r="A52" s="15"/>
      <c r="D52" s="9"/>
    </row>
    <row r="53" spans="1:4" x14ac:dyDescent="0.25">
      <c r="A53" s="15"/>
      <c r="D53" s="9"/>
    </row>
    <row r="54" spans="1:4" x14ac:dyDescent="0.25">
      <c r="A54" s="15"/>
      <c r="D54" s="9"/>
    </row>
    <row r="55" spans="1:4" x14ac:dyDescent="0.25">
      <c r="A55" s="15"/>
      <c r="D55" s="9"/>
    </row>
    <row r="56" spans="1:4" x14ac:dyDescent="0.25">
      <c r="A56" s="15"/>
      <c r="D56" s="9"/>
    </row>
    <row r="57" spans="1:4" x14ac:dyDescent="0.25">
      <c r="A57" s="15"/>
      <c r="D57" s="9"/>
    </row>
    <row r="58" spans="1:4" x14ac:dyDescent="0.25">
      <c r="A58" s="15"/>
      <c r="D58" s="9"/>
    </row>
    <row r="59" spans="1:4" x14ac:dyDescent="0.25">
      <c r="A59" s="15"/>
      <c r="D59" s="9"/>
    </row>
    <row r="60" spans="1:4" x14ac:dyDescent="0.25">
      <c r="A60" s="15"/>
      <c r="D60" s="9"/>
    </row>
    <row r="61" spans="1:4" x14ac:dyDescent="0.25">
      <c r="A61" s="15"/>
      <c r="D61" s="9"/>
    </row>
    <row r="62" spans="1:4" x14ac:dyDescent="0.25">
      <c r="A62" s="15"/>
      <c r="D62" s="9"/>
    </row>
    <row r="63" spans="1:4" x14ac:dyDescent="0.25">
      <c r="A63" s="15"/>
      <c r="D63" s="9"/>
    </row>
    <row r="64" spans="1:4" x14ac:dyDescent="0.25">
      <c r="A64" s="15"/>
      <c r="D64" s="9"/>
    </row>
    <row r="65" spans="1:4" x14ac:dyDescent="0.25">
      <c r="A65" s="15"/>
      <c r="D65" s="9"/>
    </row>
    <row r="66" spans="1:4" x14ac:dyDescent="0.25">
      <c r="A66" s="15"/>
      <c r="D66" s="9"/>
    </row>
    <row r="67" spans="1:4" x14ac:dyDescent="0.25">
      <c r="A67" s="15"/>
      <c r="D67" s="9"/>
    </row>
    <row r="68" spans="1:4" x14ac:dyDescent="0.25">
      <c r="A68" s="15"/>
      <c r="D68" s="9"/>
    </row>
    <row r="69" spans="1:4" x14ac:dyDescent="0.25">
      <c r="A69" s="15"/>
      <c r="D69" s="9"/>
    </row>
    <row r="70" spans="1:4" x14ac:dyDescent="0.25">
      <c r="A70" s="15"/>
      <c r="D70" s="9"/>
    </row>
    <row r="71" spans="1:4" x14ac:dyDescent="0.25">
      <c r="A71" s="15"/>
      <c r="D71" s="9"/>
    </row>
    <row r="72" spans="1:4" x14ac:dyDescent="0.25">
      <c r="A72" s="15"/>
      <c r="D72" s="9"/>
    </row>
    <row r="73" spans="1:4" x14ac:dyDescent="0.25">
      <c r="A73" s="15"/>
      <c r="D73" s="9"/>
    </row>
    <row r="74" spans="1:4" x14ac:dyDescent="0.25">
      <c r="A74" s="15"/>
      <c r="D74" s="9"/>
    </row>
    <row r="75" spans="1:4" x14ac:dyDescent="0.25">
      <c r="A75" s="15"/>
      <c r="D75" s="9"/>
    </row>
    <row r="76" spans="1:4" x14ac:dyDescent="0.25">
      <c r="A76" s="15"/>
      <c r="D76" s="9"/>
    </row>
    <row r="77" spans="1:4" x14ac:dyDescent="0.25">
      <c r="A77" s="15"/>
      <c r="D77" s="9"/>
    </row>
    <row r="78" spans="1:4" x14ac:dyDescent="0.25">
      <c r="A78" s="15"/>
      <c r="D78" s="9"/>
    </row>
    <row r="79" spans="1:4" x14ac:dyDescent="0.25">
      <c r="A79" s="15"/>
      <c r="D79" s="9"/>
    </row>
    <row r="80" spans="1:4" x14ac:dyDescent="0.25">
      <c r="A80" s="15"/>
      <c r="D80" s="9"/>
    </row>
    <row r="81" spans="1:4" x14ac:dyDescent="0.25">
      <c r="A81" s="15"/>
      <c r="D81" s="9"/>
    </row>
    <row r="82" spans="1:4" x14ac:dyDescent="0.25">
      <c r="A82" s="15"/>
      <c r="D82" s="9"/>
    </row>
    <row r="83" spans="1:4" x14ac:dyDescent="0.25">
      <c r="A83" s="15"/>
      <c r="D83" s="9"/>
    </row>
    <row r="84" spans="1:4" x14ac:dyDescent="0.25">
      <c r="A84" s="15"/>
      <c r="D84" s="9"/>
    </row>
    <row r="85" spans="1:4" x14ac:dyDescent="0.25">
      <c r="A85" s="15"/>
      <c r="D85" s="9"/>
    </row>
    <row r="86" spans="1:4" x14ac:dyDescent="0.25">
      <c r="A86" s="15"/>
      <c r="D86" s="9"/>
    </row>
    <row r="87" spans="1:4" x14ac:dyDescent="0.25">
      <c r="A87" s="15"/>
      <c r="D87" s="9"/>
    </row>
    <row r="88" spans="1:4" x14ac:dyDescent="0.25">
      <c r="A88" s="15"/>
      <c r="D88" s="9"/>
    </row>
    <row r="89" spans="1:4" x14ac:dyDescent="0.25">
      <c r="A89" s="15"/>
      <c r="D89" s="9"/>
    </row>
    <row r="90" spans="1:4" x14ac:dyDescent="0.25">
      <c r="A90" s="15"/>
      <c r="D90" s="9"/>
    </row>
    <row r="91" spans="1:4" x14ac:dyDescent="0.25">
      <c r="A91" s="15"/>
      <c r="D91" s="9"/>
    </row>
    <row r="92" spans="1:4" x14ac:dyDescent="0.25">
      <c r="A92" s="15"/>
      <c r="D92" s="9"/>
    </row>
    <row r="93" spans="1:4" x14ac:dyDescent="0.25">
      <c r="A93" s="15"/>
      <c r="D93" s="9"/>
    </row>
    <row r="94" spans="1:4" x14ac:dyDescent="0.25">
      <c r="A94" s="15"/>
      <c r="D94" s="9"/>
    </row>
    <row r="95" spans="1:4" x14ac:dyDescent="0.25">
      <c r="A95" s="15"/>
      <c r="D95" s="9"/>
    </row>
    <row r="96" spans="1:4" x14ac:dyDescent="0.25">
      <c r="A96" s="15"/>
      <c r="D96" s="9"/>
    </row>
    <row r="97" spans="1:4" x14ac:dyDescent="0.25">
      <c r="A97" s="15"/>
      <c r="D97" s="9"/>
    </row>
    <row r="98" spans="1:4" x14ac:dyDescent="0.25">
      <c r="A98" s="15"/>
      <c r="D98" s="9"/>
    </row>
    <row r="99" spans="1:4" x14ac:dyDescent="0.25">
      <c r="A99" s="15"/>
      <c r="D99" s="9"/>
    </row>
    <row r="100" spans="1:4" x14ac:dyDescent="0.25">
      <c r="A100" s="15"/>
      <c r="D100" s="9"/>
    </row>
    <row r="101" spans="1:4" x14ac:dyDescent="0.25">
      <c r="A101" s="15"/>
      <c r="D101" s="9"/>
    </row>
    <row r="102" spans="1:4" x14ac:dyDescent="0.25">
      <c r="A102" s="15"/>
      <c r="D102" s="9"/>
    </row>
    <row r="103" spans="1:4" x14ac:dyDescent="0.25">
      <c r="A103" s="15"/>
      <c r="D103" s="9"/>
    </row>
    <row r="104" spans="1:4" x14ac:dyDescent="0.25">
      <c r="A104" s="15"/>
      <c r="D104" s="9"/>
    </row>
    <row r="105" spans="1:4" x14ac:dyDescent="0.25">
      <c r="A105" s="15"/>
      <c r="D105" s="9"/>
    </row>
    <row r="106" spans="1:4" x14ac:dyDescent="0.25">
      <c r="A106" s="15"/>
      <c r="D106" s="9"/>
    </row>
    <row r="107" spans="1:4" x14ac:dyDescent="0.25">
      <c r="A107" s="15"/>
      <c r="D107" s="9"/>
    </row>
    <row r="108" spans="1:4" x14ac:dyDescent="0.25">
      <c r="A108" s="15"/>
      <c r="D108" s="9"/>
    </row>
    <row r="109" spans="1:4" x14ac:dyDescent="0.25">
      <c r="A109" s="15"/>
      <c r="D109" s="9"/>
    </row>
    <row r="110" spans="1:4" x14ac:dyDescent="0.25">
      <c r="A110" s="15"/>
      <c r="D110" s="9"/>
    </row>
    <row r="111" spans="1:4" x14ac:dyDescent="0.25">
      <c r="A111" s="15"/>
      <c r="D111" s="9"/>
    </row>
    <row r="112" spans="1:4" x14ac:dyDescent="0.25">
      <c r="A112" s="15"/>
      <c r="D112" s="9"/>
    </row>
    <row r="113" spans="1:4" x14ac:dyDescent="0.25">
      <c r="A113" s="15"/>
      <c r="D113" s="9"/>
    </row>
    <row r="114" spans="1:4" x14ac:dyDescent="0.25">
      <c r="A114" s="15"/>
      <c r="D114" s="9"/>
    </row>
    <row r="115" spans="1:4" x14ac:dyDescent="0.25">
      <c r="A115" s="15"/>
      <c r="D115" s="9"/>
    </row>
    <row r="116" spans="1:4" x14ac:dyDescent="0.25">
      <c r="A116" s="15"/>
      <c r="D116" s="9"/>
    </row>
    <row r="117" spans="1:4" x14ac:dyDescent="0.25">
      <c r="A117" s="15"/>
      <c r="D117" s="9"/>
    </row>
    <row r="118" spans="1:4" x14ac:dyDescent="0.25">
      <c r="A118" s="15"/>
      <c r="D118" s="9"/>
    </row>
    <row r="119" spans="1:4" x14ac:dyDescent="0.25">
      <c r="A119" s="15"/>
      <c r="D119" s="9"/>
    </row>
    <row r="120" spans="1:4" x14ac:dyDescent="0.25">
      <c r="A120" s="15"/>
      <c r="D120" s="9"/>
    </row>
    <row r="121" spans="1:4" x14ac:dyDescent="0.25">
      <c r="A121" s="15"/>
      <c r="D121" s="9"/>
    </row>
    <row r="122" spans="1:4" x14ac:dyDescent="0.25">
      <c r="A122" s="15"/>
      <c r="D122" s="9"/>
    </row>
    <row r="123" spans="1:4" x14ac:dyDescent="0.25">
      <c r="A123" s="15"/>
      <c r="D123" s="9"/>
    </row>
    <row r="124" spans="1:4" x14ac:dyDescent="0.25">
      <c r="A124" s="15"/>
      <c r="D124" s="9"/>
    </row>
    <row r="125" spans="1:4" x14ac:dyDescent="0.25">
      <c r="A125" s="15"/>
      <c r="D125" s="9"/>
    </row>
    <row r="126" spans="1:4" x14ac:dyDescent="0.25">
      <c r="A126" s="15"/>
      <c r="D126" s="9"/>
    </row>
    <row r="127" spans="1:4" x14ac:dyDescent="0.25">
      <c r="A127" s="15"/>
      <c r="D127" s="9"/>
    </row>
    <row r="128" spans="1:4" x14ac:dyDescent="0.25">
      <c r="A128" s="15"/>
      <c r="D128" s="9"/>
    </row>
    <row r="129" spans="1:4" x14ac:dyDescent="0.25">
      <c r="A129" s="15"/>
      <c r="D129" s="9"/>
    </row>
    <row r="130" spans="1:4" x14ac:dyDescent="0.25">
      <c r="A130" s="15"/>
      <c r="D130" s="9"/>
    </row>
    <row r="131" spans="1:4" x14ac:dyDescent="0.25">
      <c r="A131" s="15"/>
      <c r="D131" s="9"/>
    </row>
    <row r="132" spans="1:4" x14ac:dyDescent="0.25">
      <c r="A132" s="15"/>
      <c r="D132" s="9"/>
    </row>
    <row r="133" spans="1:4" x14ac:dyDescent="0.25">
      <c r="A133" s="15"/>
      <c r="D133" s="9"/>
    </row>
    <row r="134" spans="1:4" x14ac:dyDescent="0.25">
      <c r="A134" s="15"/>
      <c r="D134" s="9"/>
    </row>
    <row r="135" spans="1:4" x14ac:dyDescent="0.25">
      <c r="A135" s="15"/>
      <c r="D135" s="9"/>
    </row>
    <row r="136" spans="1:4" x14ac:dyDescent="0.25">
      <c r="A136" s="15"/>
      <c r="D136" s="9"/>
    </row>
    <row r="137" spans="1:4" x14ac:dyDescent="0.25">
      <c r="A137" s="15"/>
      <c r="D137" s="9"/>
    </row>
    <row r="138" spans="1:4" x14ac:dyDescent="0.25">
      <c r="A138" s="15"/>
      <c r="D138" s="9"/>
    </row>
    <row r="139" spans="1:4" x14ac:dyDescent="0.25">
      <c r="A139" s="15"/>
      <c r="D139" s="9"/>
    </row>
    <row r="140" spans="1:4" x14ac:dyDescent="0.25">
      <c r="A140" s="15"/>
      <c r="D140" s="9"/>
    </row>
    <row r="141" spans="1:4" x14ac:dyDescent="0.25">
      <c r="A141" s="15"/>
      <c r="D141" s="9"/>
    </row>
    <row r="142" spans="1:4" x14ac:dyDescent="0.25">
      <c r="A142" s="15"/>
      <c r="D142" s="9"/>
    </row>
    <row r="143" spans="1:4" x14ac:dyDescent="0.25">
      <c r="A143" s="15"/>
      <c r="D143" s="9"/>
    </row>
    <row r="144" spans="1:4" x14ac:dyDescent="0.25">
      <c r="A144" s="15"/>
      <c r="D144" s="9"/>
    </row>
    <row r="145" spans="1:4" x14ac:dyDescent="0.25">
      <c r="A145" s="15"/>
      <c r="D145" s="9"/>
    </row>
    <row r="146" spans="1:4" x14ac:dyDescent="0.25">
      <c r="A146" s="15"/>
      <c r="D146" s="9"/>
    </row>
    <row r="147" spans="1:4" x14ac:dyDescent="0.25">
      <c r="A147" s="15"/>
      <c r="D147" s="9"/>
    </row>
    <row r="148" spans="1:4" x14ac:dyDescent="0.25">
      <c r="A148" s="15"/>
      <c r="D148" s="9"/>
    </row>
    <row r="149" spans="1:4" x14ac:dyDescent="0.25">
      <c r="A149" s="15"/>
      <c r="D149" s="9"/>
    </row>
    <row r="150" spans="1:4" x14ac:dyDescent="0.25">
      <c r="A150" s="15"/>
      <c r="D150" s="9"/>
    </row>
    <row r="151" spans="1:4" x14ac:dyDescent="0.25">
      <c r="A151" s="15"/>
      <c r="D151" s="9"/>
    </row>
    <row r="152" spans="1:4" x14ac:dyDescent="0.25">
      <c r="A152" s="15"/>
      <c r="D152" s="9"/>
    </row>
    <row r="153" spans="1:4" x14ac:dyDescent="0.25">
      <c r="A153" s="15"/>
      <c r="D153" s="9"/>
    </row>
    <row r="154" spans="1:4" x14ac:dyDescent="0.25">
      <c r="A154" s="15"/>
      <c r="D154" s="9"/>
    </row>
    <row r="155" spans="1:4" x14ac:dyDescent="0.25">
      <c r="A155" s="15"/>
      <c r="D155" s="9"/>
    </row>
    <row r="156" spans="1:4" x14ac:dyDescent="0.25">
      <c r="A156" s="15"/>
      <c r="D156" s="9"/>
    </row>
    <row r="157" spans="1:4" x14ac:dyDescent="0.25">
      <c r="A157" s="15"/>
      <c r="D157" s="9"/>
    </row>
    <row r="158" spans="1:4" x14ac:dyDescent="0.25">
      <c r="A158" s="15"/>
      <c r="D158" s="9"/>
    </row>
    <row r="159" spans="1:4" x14ac:dyDescent="0.25">
      <c r="A159" s="15"/>
      <c r="D159" s="9"/>
    </row>
    <row r="160" spans="1:4" x14ac:dyDescent="0.25">
      <c r="A160" s="15"/>
      <c r="D160" s="9"/>
    </row>
    <row r="161" spans="1:4" x14ac:dyDescent="0.25">
      <c r="A161" s="15"/>
      <c r="D161" s="9"/>
    </row>
    <row r="162" spans="1:4" x14ac:dyDescent="0.25">
      <c r="A162" s="15"/>
      <c r="D162" s="9"/>
    </row>
    <row r="163" spans="1:4" x14ac:dyDescent="0.25">
      <c r="A163" s="15"/>
      <c r="D163" s="9"/>
    </row>
    <row r="164" spans="1:4" x14ac:dyDescent="0.25">
      <c r="A164" s="15"/>
      <c r="D164" s="9"/>
    </row>
    <row r="165" spans="1:4" x14ac:dyDescent="0.25">
      <c r="A165" s="15"/>
      <c r="D165" s="9"/>
    </row>
    <row r="166" spans="1:4" x14ac:dyDescent="0.25">
      <c r="A166" s="15"/>
      <c r="D166" s="9"/>
    </row>
    <row r="167" spans="1:4" x14ac:dyDescent="0.25">
      <c r="A167" s="15"/>
      <c r="D167" s="9"/>
    </row>
    <row r="168" spans="1:4" x14ac:dyDescent="0.25">
      <c r="A168" s="15"/>
      <c r="D168" s="9"/>
    </row>
    <row r="169" spans="1:4" x14ac:dyDescent="0.25">
      <c r="A169" s="15"/>
      <c r="D169" s="9"/>
    </row>
    <row r="170" spans="1:4" x14ac:dyDescent="0.25">
      <c r="A170" s="15"/>
      <c r="D170" s="9"/>
    </row>
    <row r="171" spans="1:4" x14ac:dyDescent="0.25">
      <c r="A171" s="15"/>
      <c r="D171" s="9"/>
    </row>
    <row r="172" spans="1:4" x14ac:dyDescent="0.25">
      <c r="A172" s="15"/>
      <c r="D172" s="9"/>
    </row>
    <row r="173" spans="1:4" x14ac:dyDescent="0.25">
      <c r="A173" s="15"/>
      <c r="D173" s="9"/>
    </row>
    <row r="174" spans="1:4" x14ac:dyDescent="0.25">
      <c r="A174" s="15"/>
      <c r="D174" s="9"/>
    </row>
    <row r="175" spans="1:4" x14ac:dyDescent="0.25">
      <c r="A175" s="15"/>
      <c r="D175" s="9"/>
    </row>
    <row r="176" spans="1:4" x14ac:dyDescent="0.25">
      <c r="A176" s="15"/>
      <c r="D176" s="9"/>
    </row>
    <row r="177" spans="1:4" x14ac:dyDescent="0.25">
      <c r="A177" s="15"/>
      <c r="D177" s="9"/>
    </row>
    <row r="178" spans="1:4" x14ac:dyDescent="0.25">
      <c r="A178" s="15"/>
      <c r="D178" s="9"/>
    </row>
    <row r="179" spans="1:4" x14ac:dyDescent="0.25">
      <c r="A179" s="15"/>
      <c r="D179" s="9"/>
    </row>
    <row r="180" spans="1:4" x14ac:dyDescent="0.25">
      <c r="A180" s="15"/>
      <c r="D180" s="9"/>
    </row>
    <row r="181" spans="1:4" x14ac:dyDescent="0.25">
      <c r="A181" s="15"/>
      <c r="D181" s="9"/>
    </row>
    <row r="182" spans="1:4" x14ac:dyDescent="0.25">
      <c r="A182" s="15"/>
      <c r="D182" s="9"/>
    </row>
    <row r="183" spans="1:4" x14ac:dyDescent="0.25">
      <c r="A183" s="15"/>
      <c r="D183" s="9"/>
    </row>
    <row r="184" spans="1:4" x14ac:dyDescent="0.25">
      <c r="A184" s="15"/>
      <c r="D184" s="9"/>
    </row>
    <row r="185" spans="1:4" x14ac:dyDescent="0.25">
      <c r="A185" s="15"/>
      <c r="D185" s="9"/>
    </row>
    <row r="186" spans="1:4" x14ac:dyDescent="0.25">
      <c r="A186" s="15"/>
      <c r="D186" s="9"/>
    </row>
    <row r="187" spans="1:4" x14ac:dyDescent="0.25">
      <c r="A187" s="15"/>
      <c r="D187" s="9"/>
    </row>
    <row r="188" spans="1:4" x14ac:dyDescent="0.25">
      <c r="A188" s="15"/>
      <c r="D188" s="9"/>
    </row>
    <row r="189" spans="1:4" x14ac:dyDescent="0.25">
      <c r="A189" s="15"/>
      <c r="D189" s="9"/>
    </row>
    <row r="190" spans="1:4" x14ac:dyDescent="0.25">
      <c r="A190" s="15"/>
      <c r="D190" s="9"/>
    </row>
    <row r="191" spans="1:4" x14ac:dyDescent="0.25">
      <c r="A191" s="15"/>
      <c r="D191" s="9"/>
    </row>
    <row r="192" spans="1:4" x14ac:dyDescent="0.25">
      <c r="A192" s="15"/>
      <c r="D192" s="9"/>
    </row>
    <row r="193" spans="1:4" x14ac:dyDescent="0.25">
      <c r="A193" s="15"/>
      <c r="D193" s="9"/>
    </row>
    <row r="194" spans="1:4" x14ac:dyDescent="0.25">
      <c r="A194" s="15"/>
      <c r="D194" s="9"/>
    </row>
    <row r="195" spans="1:4" x14ac:dyDescent="0.25">
      <c r="A195" s="15"/>
      <c r="D195" s="9"/>
    </row>
    <row r="196" spans="1:4" x14ac:dyDescent="0.25">
      <c r="A196" s="15"/>
      <c r="D196" s="9"/>
    </row>
    <row r="197" spans="1:4" x14ac:dyDescent="0.25">
      <c r="A197" s="15"/>
      <c r="D197" s="9"/>
    </row>
    <row r="198" spans="1:4" x14ac:dyDescent="0.25">
      <c r="A198" s="15"/>
      <c r="D198" s="9"/>
    </row>
    <row r="199" spans="1:4" x14ac:dyDescent="0.25">
      <c r="A199" s="15"/>
      <c r="D199" s="9"/>
    </row>
    <row r="200" spans="1:4" x14ac:dyDescent="0.25">
      <c r="A200" s="15"/>
      <c r="D200" s="9"/>
    </row>
    <row r="201" spans="1:4" x14ac:dyDescent="0.25">
      <c r="A201" s="15"/>
      <c r="D201" s="9"/>
    </row>
    <row r="202" spans="1:4" x14ac:dyDescent="0.25">
      <c r="A202" s="15"/>
      <c r="D202" s="9"/>
    </row>
    <row r="203" spans="1:4" x14ac:dyDescent="0.25">
      <c r="A203" s="15"/>
      <c r="D203" s="9"/>
    </row>
    <row r="204" spans="1:4" x14ac:dyDescent="0.25">
      <c r="A204" s="15"/>
      <c r="D204" s="9"/>
    </row>
    <row r="205" spans="1:4" x14ac:dyDescent="0.25">
      <c r="A205" s="15"/>
      <c r="D205" s="9"/>
    </row>
    <row r="206" spans="1:4" x14ac:dyDescent="0.25">
      <c r="A206" s="15"/>
      <c r="D206" s="9"/>
    </row>
    <row r="207" spans="1:4" x14ac:dyDescent="0.25">
      <c r="A207" s="15"/>
      <c r="D207" s="9"/>
    </row>
    <row r="208" spans="1:4" x14ac:dyDescent="0.25">
      <c r="A208" s="15"/>
      <c r="D208" s="9"/>
    </row>
    <row r="209" spans="1:4" x14ac:dyDescent="0.25">
      <c r="A209" s="15"/>
      <c r="D209" s="9"/>
    </row>
    <row r="210" spans="1:4" x14ac:dyDescent="0.25">
      <c r="A210" s="15"/>
      <c r="D210" s="9"/>
    </row>
    <row r="211" spans="1:4" x14ac:dyDescent="0.25">
      <c r="A211" s="15"/>
      <c r="D211" s="9"/>
    </row>
    <row r="212" spans="1:4" x14ac:dyDescent="0.25">
      <c r="A212" s="15"/>
      <c r="D212" s="9"/>
    </row>
    <row r="213" spans="1:4" x14ac:dyDescent="0.25">
      <c r="A213" s="15"/>
      <c r="D213" s="9"/>
    </row>
    <row r="214" spans="1:4" x14ac:dyDescent="0.25">
      <c r="A214" s="15"/>
      <c r="D214" s="9"/>
    </row>
    <row r="215" spans="1:4" x14ac:dyDescent="0.25">
      <c r="A215" s="15"/>
      <c r="D215" s="9"/>
    </row>
    <row r="216" spans="1:4" x14ac:dyDescent="0.25">
      <c r="A216" s="15"/>
      <c r="D216" s="9"/>
    </row>
    <row r="217" spans="1:4" x14ac:dyDescent="0.25">
      <c r="A217" s="15"/>
      <c r="D217" s="9"/>
    </row>
    <row r="218" spans="1:4" x14ac:dyDescent="0.25">
      <c r="A218" s="15"/>
      <c r="D218" s="9"/>
    </row>
    <row r="219" spans="1:4" x14ac:dyDescent="0.25">
      <c r="A219" s="15"/>
      <c r="D219" s="9"/>
    </row>
    <row r="220" spans="1:4" x14ac:dyDescent="0.25">
      <c r="A220" s="15"/>
      <c r="D220" s="9"/>
    </row>
    <row r="221" spans="1:4" x14ac:dyDescent="0.25">
      <c r="A221" s="15"/>
      <c r="D221" s="9"/>
    </row>
    <row r="222" spans="1:4" x14ac:dyDescent="0.25">
      <c r="A222" s="15"/>
      <c r="D222" s="9"/>
    </row>
    <row r="223" spans="1:4" x14ac:dyDescent="0.25">
      <c r="A223" s="15"/>
      <c r="D223" s="9"/>
    </row>
    <row r="224" spans="1:4" x14ac:dyDescent="0.25">
      <c r="A224" s="15"/>
      <c r="D224" s="9"/>
    </row>
    <row r="225" spans="1:4" x14ac:dyDescent="0.25">
      <c r="A225" s="15"/>
      <c r="D225" s="9"/>
    </row>
    <row r="226" spans="1:4" x14ac:dyDescent="0.25">
      <c r="A226" s="15"/>
      <c r="D226" s="9"/>
    </row>
    <row r="227" spans="1:4" x14ac:dyDescent="0.25">
      <c r="A227" s="15"/>
      <c r="D227" s="9"/>
    </row>
    <row r="228" spans="1:4" x14ac:dyDescent="0.25">
      <c r="A228" s="15"/>
      <c r="D228" s="9"/>
    </row>
    <row r="229" spans="1:4" x14ac:dyDescent="0.25">
      <c r="A229" s="15"/>
      <c r="D229" s="9"/>
    </row>
    <row r="230" spans="1:4" x14ac:dyDescent="0.25">
      <c r="A230" s="15"/>
      <c r="D230" s="9"/>
    </row>
    <row r="231" spans="1:4" x14ac:dyDescent="0.25">
      <c r="A231" s="15"/>
      <c r="D231" s="9"/>
    </row>
    <row r="232" spans="1:4" x14ac:dyDescent="0.25">
      <c r="A232" s="15"/>
      <c r="D232" s="9"/>
    </row>
    <row r="233" spans="1:4" x14ac:dyDescent="0.25">
      <c r="A233" s="15"/>
      <c r="D233" s="9"/>
    </row>
    <row r="234" spans="1:4" x14ac:dyDescent="0.25">
      <c r="A234" s="15"/>
      <c r="D234" s="9"/>
    </row>
    <row r="235" spans="1:4" x14ac:dyDescent="0.25">
      <c r="A235" s="15"/>
      <c r="D235" s="9"/>
    </row>
    <row r="236" spans="1:4" x14ac:dyDescent="0.25">
      <c r="A236" s="15"/>
      <c r="D236" s="9"/>
    </row>
    <row r="237" spans="1:4" x14ac:dyDescent="0.25">
      <c r="A237" s="15"/>
      <c r="D237" s="9"/>
    </row>
    <row r="238" spans="1:4" x14ac:dyDescent="0.25">
      <c r="A238" s="15"/>
      <c r="D238" s="9"/>
    </row>
    <row r="239" spans="1:4" x14ac:dyDescent="0.25">
      <c r="A239" s="15"/>
      <c r="D239" s="9"/>
    </row>
    <row r="240" spans="1:4" x14ac:dyDescent="0.25">
      <c r="A240" s="15"/>
      <c r="D240" s="9"/>
    </row>
    <row r="241" spans="1:4" x14ac:dyDescent="0.25">
      <c r="A241" s="15"/>
      <c r="D241" s="9"/>
    </row>
    <row r="242" spans="1:4" x14ac:dyDescent="0.25">
      <c r="A242" s="15"/>
      <c r="D242" s="9"/>
    </row>
    <row r="243" spans="1:4" x14ac:dyDescent="0.25">
      <c r="A243" s="15"/>
      <c r="D243" s="9"/>
    </row>
    <row r="244" spans="1:4" x14ac:dyDescent="0.25">
      <c r="A244" s="15"/>
      <c r="D244" s="9"/>
    </row>
    <row r="245" spans="1:4" x14ac:dyDescent="0.25">
      <c r="A245" s="15"/>
      <c r="D245" s="9"/>
    </row>
    <row r="246" spans="1:4" x14ac:dyDescent="0.25">
      <c r="A246" s="15"/>
      <c r="D246" s="9"/>
    </row>
    <row r="247" spans="1:4" x14ac:dyDescent="0.25">
      <c r="A247" s="15"/>
      <c r="D247" s="9"/>
    </row>
    <row r="248" spans="1:4" x14ac:dyDescent="0.25">
      <c r="A248" s="15"/>
      <c r="D248" s="9"/>
    </row>
    <row r="249" spans="1:4" x14ac:dyDescent="0.25">
      <c r="A249" s="15"/>
      <c r="D249" s="9"/>
    </row>
    <row r="250" spans="1:4" x14ac:dyDescent="0.25">
      <c r="A250" s="15"/>
      <c r="D250" s="9"/>
    </row>
    <row r="251" spans="1:4" x14ac:dyDescent="0.25">
      <c r="A251" s="15"/>
      <c r="D251" s="9"/>
    </row>
    <row r="252" spans="1:4" x14ac:dyDescent="0.25">
      <c r="A252" s="15"/>
      <c r="D252" s="9"/>
    </row>
    <row r="253" spans="1:4" x14ac:dyDescent="0.25">
      <c r="A253" s="15"/>
      <c r="D253" s="9"/>
    </row>
    <row r="254" spans="1:4" x14ac:dyDescent="0.25">
      <c r="A254" s="15"/>
      <c r="D254" s="9"/>
    </row>
    <row r="255" spans="1:4" x14ac:dyDescent="0.25">
      <c r="A255" s="15"/>
      <c r="D255" s="9"/>
    </row>
    <row r="256" spans="1:4" x14ac:dyDescent="0.25">
      <c r="A256" s="15"/>
      <c r="D256" s="9"/>
    </row>
    <row r="257" spans="1:4" x14ac:dyDescent="0.25">
      <c r="A257" s="15"/>
      <c r="D257" s="9"/>
    </row>
    <row r="258" spans="1:4" x14ac:dyDescent="0.25">
      <c r="A258" s="15"/>
      <c r="D258" s="9"/>
    </row>
    <row r="259" spans="1:4" x14ac:dyDescent="0.25">
      <c r="A259" s="15"/>
      <c r="D259" s="9"/>
    </row>
    <row r="260" spans="1:4" x14ac:dyDescent="0.25">
      <c r="A260" s="15"/>
      <c r="D260" s="9"/>
    </row>
    <row r="261" spans="1:4" x14ac:dyDescent="0.25">
      <c r="A261" s="15"/>
      <c r="D261" s="9"/>
    </row>
    <row r="262" spans="1:4" x14ac:dyDescent="0.25">
      <c r="A262" s="15"/>
      <c r="D262" s="9"/>
    </row>
    <row r="263" spans="1:4" x14ac:dyDescent="0.25">
      <c r="A263" s="15"/>
      <c r="D263" s="9"/>
    </row>
    <row r="264" spans="1:4" x14ac:dyDescent="0.25">
      <c r="A264" s="15"/>
      <c r="D264" s="9"/>
    </row>
    <row r="265" spans="1:4" x14ac:dyDescent="0.25">
      <c r="A265" s="15"/>
      <c r="D265" s="9"/>
    </row>
    <row r="266" spans="1:4" x14ac:dyDescent="0.25">
      <c r="A266" s="15"/>
      <c r="D266" s="9"/>
    </row>
    <row r="267" spans="1:4" x14ac:dyDescent="0.25">
      <c r="A267" s="15"/>
      <c r="D267" s="9"/>
    </row>
    <row r="268" spans="1:4" x14ac:dyDescent="0.25">
      <c r="A268" s="15"/>
      <c r="D268" s="9"/>
    </row>
    <row r="269" spans="1:4" x14ac:dyDescent="0.25">
      <c r="A269" s="15"/>
      <c r="D269" s="9"/>
    </row>
    <row r="270" spans="1:4" x14ac:dyDescent="0.25">
      <c r="A270" s="15"/>
      <c r="D270" s="9"/>
    </row>
    <row r="271" spans="1:4" x14ac:dyDescent="0.25">
      <c r="A271" s="15"/>
      <c r="D271" s="9"/>
    </row>
    <row r="272" spans="1:4" x14ac:dyDescent="0.25">
      <c r="A272" s="15"/>
      <c r="D272" s="9"/>
    </row>
    <row r="273" spans="1:4" x14ac:dyDescent="0.25">
      <c r="A273" s="15"/>
      <c r="D273" s="9"/>
    </row>
    <row r="274" spans="1:4" x14ac:dyDescent="0.25">
      <c r="A274" s="15"/>
      <c r="D274" s="9"/>
    </row>
    <row r="275" spans="1:4" x14ac:dyDescent="0.25">
      <c r="A275" s="15"/>
      <c r="D275" s="9"/>
    </row>
    <row r="276" spans="1:4" x14ac:dyDescent="0.25">
      <c r="A276" s="15"/>
      <c r="D276" s="9"/>
    </row>
    <row r="277" spans="1:4" x14ac:dyDescent="0.25">
      <c r="A277" s="15"/>
      <c r="D277" s="9"/>
    </row>
    <row r="278" spans="1:4" x14ac:dyDescent="0.25">
      <c r="A278" s="15"/>
      <c r="D278" s="9"/>
    </row>
    <row r="279" spans="1:4" x14ac:dyDescent="0.25">
      <c r="A279" s="15"/>
      <c r="D279" s="9"/>
    </row>
    <row r="280" spans="1:4" x14ac:dyDescent="0.25">
      <c r="A280" s="15"/>
      <c r="D280" s="9"/>
    </row>
    <row r="281" spans="1:4" x14ac:dyDescent="0.25">
      <c r="A281" s="15"/>
      <c r="D281" s="9"/>
    </row>
    <row r="282" spans="1:4" x14ac:dyDescent="0.25">
      <c r="A282" s="15"/>
      <c r="D282" s="9"/>
    </row>
    <row r="283" spans="1:4" x14ac:dyDescent="0.25">
      <c r="A283" s="15"/>
      <c r="D283" s="9"/>
    </row>
    <row r="284" spans="1:4" x14ac:dyDescent="0.25">
      <c r="A284" s="15"/>
      <c r="D284" s="9"/>
    </row>
    <row r="285" spans="1:4" x14ac:dyDescent="0.25">
      <c r="A285" s="15"/>
      <c r="D285" s="9"/>
    </row>
    <row r="286" spans="1:4" x14ac:dyDescent="0.25">
      <c r="A286" s="15"/>
      <c r="D286" s="9"/>
    </row>
    <row r="287" spans="1:4" x14ac:dyDescent="0.25">
      <c r="A287" s="15"/>
      <c r="D287" s="9"/>
    </row>
    <row r="288" spans="1:4" x14ac:dyDescent="0.25">
      <c r="A288" s="15"/>
      <c r="D288" s="9"/>
    </row>
    <row r="289" spans="1:4" x14ac:dyDescent="0.25">
      <c r="A289" s="15"/>
      <c r="D289" s="9"/>
    </row>
    <row r="290" spans="1:4" x14ac:dyDescent="0.25">
      <c r="A290" s="15"/>
      <c r="D290" s="9"/>
    </row>
    <row r="291" spans="1:4" x14ac:dyDescent="0.25">
      <c r="A291" s="15"/>
      <c r="D291" s="9"/>
    </row>
    <row r="292" spans="1:4" x14ac:dyDescent="0.25">
      <c r="A292" s="15"/>
      <c r="D292" s="9"/>
    </row>
    <row r="293" spans="1:4" x14ac:dyDescent="0.25">
      <c r="A293" s="15"/>
      <c r="D293" s="9"/>
    </row>
    <row r="294" spans="1:4" x14ac:dyDescent="0.25">
      <c r="A294" s="15"/>
      <c r="D294" s="9"/>
    </row>
    <row r="295" spans="1:4" x14ac:dyDescent="0.25">
      <c r="A295" s="15"/>
      <c r="D295" s="9"/>
    </row>
    <row r="296" spans="1:4" x14ac:dyDescent="0.25">
      <c r="A296" s="15"/>
      <c r="D296" s="9"/>
    </row>
    <row r="297" spans="1:4" x14ac:dyDescent="0.25">
      <c r="A297" s="15"/>
      <c r="D297" s="9"/>
    </row>
    <row r="298" spans="1:4" x14ac:dyDescent="0.25">
      <c r="A298" s="15"/>
      <c r="D298" s="9"/>
    </row>
    <row r="299" spans="1:4" x14ac:dyDescent="0.25">
      <c r="A299" s="15"/>
      <c r="D299" s="9"/>
    </row>
    <row r="300" spans="1:4" x14ac:dyDescent="0.25">
      <c r="A300" s="15"/>
      <c r="D300" s="9"/>
    </row>
    <row r="301" spans="1:4" x14ac:dyDescent="0.25">
      <c r="A301" s="15"/>
      <c r="D301" s="9"/>
    </row>
    <row r="302" spans="1:4" x14ac:dyDescent="0.25">
      <c r="A302" s="15"/>
      <c r="D302" s="9"/>
    </row>
    <row r="303" spans="1:4" x14ac:dyDescent="0.25">
      <c r="A303" s="15"/>
      <c r="D303" s="9"/>
    </row>
  </sheetData>
  <mergeCells count="1">
    <mergeCell ref="A1:F1"/>
  </mergeCells>
  <dataValidations count="2">
    <dataValidation type="list" allowBlank="1" sqref="C10:C303">
      <formula1>'Budget'!$A$8:$A$19</formula1>
    </dataValidation>
    <dataValidation type="list" allowBlank="1" sqref="C4:C303">
      <formula1>'Budget'!$A$8:$A$19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28" customWidth="1"/>
    <col min="2" max="2" width="16" customWidth="1"/>
  </cols>
  <sheetData>
    <row r="1" ht="24" customHeight="1" spans="1:2" x14ac:dyDescent="0.25">
      <c r="A1" s="5" t="s">
        <v>85</v>
      </c>
      <c r="B1" s="5"/>
    </row>
    <row r="3" spans="1:2" x14ac:dyDescent="0.25">
      <c r="A3" t="s">
        <v>86</v>
      </c>
      <c r="B3" s="16">
        <f>COUNTIF('Children'!B4:B43,"?*")</f>
        <v>20</v>
      </c>
    </row>
    <row r="4" spans="1:2" x14ac:dyDescent="0.25">
      <c r="A4" t="s">
        <v>87</v>
      </c>
      <c r="B4" s="9">
        <f>'Budget'!B20</f>
        <v>64000</v>
      </c>
    </row>
    <row r="5" spans="1:2" x14ac:dyDescent="0.25">
      <c r="A5" t="s">
        <v>88</v>
      </c>
      <c r="B5" s="9">
        <f>SUM('Payments'!C:C)</f>
        <v>6400</v>
      </c>
    </row>
    <row r="6" spans="1:2" x14ac:dyDescent="0.25">
      <c r="A6" t="s">
        <v>89</v>
      </c>
      <c r="B6" s="17">
        <f>IF(B4=0,0,B5/B4)</f>
        <v>0.1</v>
      </c>
    </row>
    <row r="7" spans="1:2" x14ac:dyDescent="0.25">
      <c r="A7" t="s">
        <v>22</v>
      </c>
      <c r="B7" s="9">
        <f>SUM('Expenses'!D:D)</f>
        <v>5400</v>
      </c>
    </row>
    <row r="8" spans="1:2" x14ac:dyDescent="0.25">
      <c r="A8" s="7" t="s">
        <v>90</v>
      </c>
      <c r="B8" s="8">
        <f>B5-B7</f>
        <v>1000</v>
      </c>
    </row>
    <row r="9" spans="1:2" x14ac:dyDescent="0.25">
      <c r="A9" t="s">
        <v>91</v>
      </c>
      <c r="B9" s="16">
        <f>COUNTIF('Children'!H4:H43,"paid")</f>
        <v>1</v>
      </c>
    </row>
    <row r="10" spans="1:2" x14ac:dyDescent="0.25">
      <c r="A10" t="s">
        <v>92</v>
      </c>
      <c r="B10" s="16">
        <f>COUNTIF('Children'!H4:H43,"partly")</f>
        <v>2</v>
      </c>
    </row>
    <row r="11" spans="1:2" x14ac:dyDescent="0.25">
      <c r="A11" t="s">
        <v>93</v>
      </c>
      <c r="B11" s="16">
        <f>COUNTIF('Children'!H4:H43,"waiting")</f>
        <v>17</v>
      </c>
    </row>
    <row r="13" spans="1:1" x14ac:dyDescent="0.25">
      <c r="A13" s="7" t="s">
        <v>94</v>
      </c>
    </row>
    <row r="14" ht="48" customHeight="1" spans="1:6" x14ac:dyDescent="0.25">
      <c r="A14" s="2" t="str">
        <f>"Dear parents! Collected "&amp;B5&amp;" of "&amp;B4&amp;", spent "&amp;B7&amp;", balance "&amp;B8&amp;". Receipts are in the pinned message. Thank you to everyone who has paid!"</f>
        <v>Dear parents! Collected 6400 of 64000, spent 5400, balance 1000. Receipts are in the pinned message. Thank you to everyone who has paid!</v>
      </c>
      <c r="B14" s="2"/>
      <c r="C14" s="2"/>
      <c r="D14" s="2"/>
      <c r="E14" s="2"/>
      <c r="F14" s="2"/>
    </row>
  </sheetData>
  <mergeCells count="2">
    <mergeCell ref="A1:B1"/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FormatPr defaultRowHeight="15" outlineLevelRow="0" outlineLevelCol="0" x14ac:dyDescent="55"/>
  <cols>
    <col min="1" max="1" width="5" customWidth="1"/>
    <col min="2" max="2" width="34" customWidth="1"/>
    <col min="3" max="4" width="11" customWidth="1"/>
    <col min="5" max="6" width="18" customWidth="1"/>
  </cols>
  <sheetData>
    <row r="1" spans="1:6" x14ac:dyDescent="0.25">
      <c r="A1" s="18" t="s">
        <v>95</v>
      </c>
      <c r="B1" s="18"/>
      <c r="C1" s="18"/>
      <c r="D1" s="18"/>
      <c r="E1" s="18"/>
      <c r="F1" s="18"/>
    </row>
    <row r="2" spans="1:6" x14ac:dyDescent="0.25">
      <c r="A2" t="s">
        <v>96</v>
      </c>
      <c r="B2"/>
      <c r="C2"/>
      <c r="D2"/>
      <c r="E2"/>
      <c r="F2"/>
    </row>
    <row r="4" ht="30" customHeight="1" spans="1:6" x14ac:dyDescent="0.25">
      <c r="A4" s="11" t="s">
        <v>37</v>
      </c>
      <c r="B4" s="11" t="s">
        <v>38</v>
      </c>
      <c r="C4" s="11" t="s">
        <v>67</v>
      </c>
      <c r="D4" s="11" t="s">
        <v>66</v>
      </c>
      <c r="E4" s="11" t="s">
        <v>97</v>
      </c>
      <c r="F4" s="11" t="s">
        <v>98</v>
      </c>
    </row>
    <row r="5" ht="22" customHeight="1" spans="1:6" x14ac:dyDescent="0.25">
      <c r="A5" s="19">
        <v>1</v>
      </c>
      <c r="B5" s="19"/>
      <c r="C5" s="19"/>
      <c r="D5" s="19"/>
      <c r="E5" s="19"/>
      <c r="F5" s="19"/>
    </row>
    <row r="6" ht="22" customHeight="1" spans="1:6" x14ac:dyDescent="0.25">
      <c r="A6" s="19">
        <v>2</v>
      </c>
      <c r="B6" s="19"/>
      <c r="C6" s="19"/>
      <c r="D6" s="19"/>
      <c r="E6" s="19"/>
      <c r="F6" s="19"/>
    </row>
    <row r="7" ht="22" customHeight="1" spans="1:6" x14ac:dyDescent="0.25">
      <c r="A7" s="19">
        <v>3</v>
      </c>
      <c r="B7" s="19"/>
      <c r="C7" s="19"/>
      <c r="D7" s="19"/>
      <c r="E7" s="19"/>
      <c r="F7" s="19"/>
    </row>
    <row r="8" ht="22" customHeight="1" spans="1:6" x14ac:dyDescent="0.25">
      <c r="A8" s="19">
        <v>4</v>
      </c>
      <c r="B8" s="19"/>
      <c r="C8" s="19"/>
      <c r="D8" s="19"/>
      <c r="E8" s="19"/>
      <c r="F8" s="19"/>
    </row>
    <row r="9" ht="22" customHeight="1" spans="1:6" x14ac:dyDescent="0.25">
      <c r="A9" s="19">
        <v>5</v>
      </c>
      <c r="B9" s="19"/>
      <c r="C9" s="19"/>
      <c r="D9" s="19"/>
      <c r="E9" s="19"/>
      <c r="F9" s="19"/>
    </row>
    <row r="10" ht="22" customHeight="1" spans="1:6" x14ac:dyDescent="0.25">
      <c r="A10" s="19">
        <v>6</v>
      </c>
      <c r="B10" s="19"/>
      <c r="C10" s="19"/>
      <c r="D10" s="19"/>
      <c r="E10" s="19"/>
      <c r="F10" s="19"/>
    </row>
    <row r="11" ht="22" customHeight="1" spans="1:6" x14ac:dyDescent="0.25">
      <c r="A11" s="19">
        <v>7</v>
      </c>
      <c r="B11" s="19"/>
      <c r="C11" s="19"/>
      <c r="D11" s="19"/>
      <c r="E11" s="19"/>
      <c r="F11" s="19"/>
    </row>
    <row r="12" ht="22" customHeight="1" spans="1:6" x14ac:dyDescent="0.25">
      <c r="A12" s="19">
        <v>8</v>
      </c>
      <c r="B12" s="19"/>
      <c r="C12" s="19"/>
      <c r="D12" s="19"/>
      <c r="E12" s="19"/>
      <c r="F12" s="19"/>
    </row>
    <row r="13" ht="22" customHeight="1" spans="1:6" x14ac:dyDescent="0.25">
      <c r="A13" s="19">
        <v>9</v>
      </c>
      <c r="B13" s="19"/>
      <c r="C13" s="19"/>
      <c r="D13" s="19"/>
      <c r="E13" s="19"/>
      <c r="F13" s="19"/>
    </row>
    <row r="14" ht="22" customHeight="1" spans="1:6" x14ac:dyDescent="0.25">
      <c r="A14" s="19">
        <v>10</v>
      </c>
      <c r="B14" s="19"/>
      <c r="C14" s="19"/>
      <c r="D14" s="19"/>
      <c r="E14" s="19"/>
      <c r="F14" s="19"/>
    </row>
    <row r="15" ht="22" customHeight="1" spans="1:6" x14ac:dyDescent="0.25">
      <c r="A15" s="19">
        <v>11</v>
      </c>
      <c r="B15" s="19"/>
      <c r="C15" s="19"/>
      <c r="D15" s="19"/>
      <c r="E15" s="19"/>
      <c r="F15" s="19"/>
    </row>
    <row r="16" ht="22" customHeight="1" spans="1:6" x14ac:dyDescent="0.25">
      <c r="A16" s="19">
        <v>12</v>
      </c>
      <c r="B16" s="19"/>
      <c r="C16" s="19"/>
      <c r="D16" s="19"/>
      <c r="E16" s="19"/>
      <c r="F16" s="19"/>
    </row>
    <row r="17" ht="22" customHeight="1" spans="1:6" x14ac:dyDescent="0.25">
      <c r="A17" s="19">
        <v>13</v>
      </c>
      <c r="B17" s="19"/>
      <c r="C17" s="19"/>
      <c r="D17" s="19"/>
      <c r="E17" s="19"/>
      <c r="F17" s="19"/>
    </row>
    <row r="18" ht="22" customHeight="1" spans="1:6" x14ac:dyDescent="0.25">
      <c r="A18" s="19">
        <v>14</v>
      </c>
      <c r="B18" s="19"/>
      <c r="C18" s="19"/>
      <c r="D18" s="19"/>
      <c r="E18" s="19"/>
      <c r="F18" s="19"/>
    </row>
    <row r="19" ht="22" customHeight="1" spans="1:6" x14ac:dyDescent="0.25">
      <c r="A19" s="19">
        <v>15</v>
      </c>
      <c r="B19" s="19"/>
      <c r="C19" s="19"/>
      <c r="D19" s="19"/>
      <c r="E19" s="19"/>
      <c r="F19" s="19"/>
    </row>
    <row r="20" ht="22" customHeight="1" spans="1:6" x14ac:dyDescent="0.25">
      <c r="A20" s="19">
        <v>16</v>
      </c>
      <c r="B20" s="19"/>
      <c r="C20" s="19"/>
      <c r="D20" s="19"/>
      <c r="E20" s="19"/>
      <c r="F20" s="19"/>
    </row>
    <row r="21" ht="22" customHeight="1" spans="1:6" x14ac:dyDescent="0.25">
      <c r="A21" s="19">
        <v>17</v>
      </c>
      <c r="B21" s="19"/>
      <c r="C21" s="19"/>
      <c r="D21" s="19"/>
      <c r="E21" s="19"/>
      <c r="F21" s="19"/>
    </row>
    <row r="22" ht="22" customHeight="1" spans="1:6" x14ac:dyDescent="0.25">
      <c r="A22" s="19">
        <v>18</v>
      </c>
      <c r="B22" s="19"/>
      <c r="C22" s="19"/>
      <c r="D22" s="19"/>
      <c r="E22" s="19"/>
      <c r="F22" s="19"/>
    </row>
    <row r="23" ht="22" customHeight="1" spans="1:6" x14ac:dyDescent="0.25">
      <c r="A23" s="19">
        <v>19</v>
      </c>
      <c r="B23" s="19"/>
      <c r="C23" s="19"/>
      <c r="D23" s="19"/>
      <c r="E23" s="19"/>
      <c r="F23" s="19"/>
    </row>
    <row r="24" ht="22" customHeight="1" spans="1:6" x14ac:dyDescent="0.25">
      <c r="A24" s="19">
        <v>20</v>
      </c>
      <c r="B24" s="19"/>
      <c r="C24" s="19"/>
      <c r="D24" s="19"/>
      <c r="E24" s="19"/>
      <c r="F24" s="19"/>
    </row>
    <row r="25" ht="22" customHeight="1" spans="1:6" x14ac:dyDescent="0.25">
      <c r="A25" s="19">
        <v>21</v>
      </c>
      <c r="B25" s="19"/>
      <c r="C25" s="19"/>
      <c r="D25" s="19"/>
      <c r="E25" s="19"/>
      <c r="F25" s="19"/>
    </row>
    <row r="26" ht="22" customHeight="1" spans="1:6" x14ac:dyDescent="0.25">
      <c r="A26" s="19">
        <v>22</v>
      </c>
      <c r="B26" s="19"/>
      <c r="C26" s="19"/>
      <c r="D26" s="19"/>
      <c r="E26" s="19"/>
      <c r="F26" s="19"/>
    </row>
    <row r="27" ht="22" customHeight="1" spans="1:6" x14ac:dyDescent="0.25">
      <c r="A27" s="19">
        <v>23</v>
      </c>
      <c r="B27" s="19"/>
      <c r="C27" s="19"/>
      <c r="D27" s="19"/>
      <c r="E27" s="19"/>
      <c r="F27" s="19"/>
    </row>
    <row r="28" ht="22" customHeight="1" spans="1:6" x14ac:dyDescent="0.25">
      <c r="A28" s="19">
        <v>24</v>
      </c>
      <c r="B28" s="19"/>
      <c r="C28" s="19"/>
      <c r="D28" s="19"/>
      <c r="E28" s="19"/>
      <c r="F28" s="19"/>
    </row>
    <row r="29" ht="22" customHeight="1" spans="1:6" x14ac:dyDescent="0.25">
      <c r="A29" s="19">
        <v>25</v>
      </c>
      <c r="B29" s="19"/>
      <c r="C29" s="19"/>
      <c r="D29" s="19"/>
      <c r="E29" s="19"/>
      <c r="F29" s="19"/>
    </row>
    <row r="30" ht="22" customHeight="1" spans="1:6" x14ac:dyDescent="0.25">
      <c r="A30" s="19">
        <v>26</v>
      </c>
      <c r="B30" s="19"/>
      <c r="C30" s="19"/>
      <c r="D30" s="19"/>
      <c r="E30" s="19"/>
      <c r="F30" s="19"/>
    </row>
    <row r="31" ht="22" customHeight="1" spans="1:6" x14ac:dyDescent="0.25">
      <c r="A31" s="19">
        <v>27</v>
      </c>
      <c r="B31" s="19"/>
      <c r="C31" s="19"/>
      <c r="D31" s="19"/>
      <c r="E31" s="19"/>
      <c r="F31" s="19"/>
    </row>
    <row r="32" ht="22" customHeight="1" spans="1:6" x14ac:dyDescent="0.25">
      <c r="A32" s="19">
        <v>28</v>
      </c>
      <c r="B32" s="19"/>
      <c r="C32" s="19"/>
      <c r="D32" s="19"/>
      <c r="E32" s="19"/>
      <c r="F32" s="19"/>
    </row>
    <row r="33" ht="22" customHeight="1" spans="1:6" x14ac:dyDescent="0.25">
      <c r="A33" s="19">
        <v>29</v>
      </c>
      <c r="B33" s="19"/>
      <c r="C33" s="19"/>
      <c r="D33" s="19"/>
      <c r="E33" s="19"/>
      <c r="F33" s="19"/>
    </row>
    <row r="34" ht="22" customHeight="1" spans="1:6" x14ac:dyDescent="0.25">
      <c r="A34" s="19">
        <v>30</v>
      </c>
      <c r="B34" s="19"/>
      <c r="C34" s="19"/>
      <c r="D34" s="19"/>
      <c r="E34" s="19"/>
      <c r="F34" s="19"/>
    </row>
    <row r="36" spans="1:6" x14ac:dyDescent="0.25">
      <c r="A36" t="s">
        <v>99</v>
      </c>
      <c r="B36"/>
      <c r="C36"/>
      <c r="D36"/>
      <c r="E36"/>
      <c r="F36"/>
    </row>
  </sheetData>
  <mergeCells count="3">
    <mergeCell ref="A1:F1"/>
    <mergeCell ref="A2:F2"/>
    <mergeCell ref="A36:F36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How to use</vt:lpstr>
      <vt:lpstr>Budget</vt:lpstr>
      <vt:lpstr>Children</vt:lpstr>
      <vt:lpstr>Payments</vt:lpstr>
      <vt:lpstr>Expenses</vt:lpstr>
      <vt:lpstr>Summary</vt:lpstr>
      <vt:lpstr>Print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ДелиБабки — delibabki.ru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